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<sst xmlns="http://schemas.openxmlformats.org/spreadsheetml/2006/main" count="21" uniqueCount="21">
  <si>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Weight</t>
  </si>
  <si>
    <t>lbs</t>
  </si>
  <si>
    <t>kg</t>
  </si>
  <si>
    <t>Battery Cap</t>
  </si>
  <si>
    <t>kWh</t>
  </si>
  <si>
    <t>Frontal Area</t>
  </si>
  <si>
    <t>sq.ft.</t>
  </si>
  <si>
    <t>sq.m.</t>
  </si>
  <si>
    <t>Efficiency</t>
  </si>
  <si>
    <t>Percent</t>
  </si>
  <si>
    <t>Cd</t>
  </si>
  <si>
    <t>Speeds</t>
  </si>
  <si>
    <t>MPH</t>
  </si>
  <si>
    <t>m/sec</t>
  </si>
  <si>
    <t>e1</t>
  </si>
  <si>
    <t>e2</t>
  </si>
  <si>
    <t>Rolling drag</t>
  </si>
  <si>
    <t>Air drag</t>
  </si>
  <si>
    <t>Power (HP)</t>
  </si>
  <si>
    <t>Power (kW)</t>
  </si>
  <si>
    <t>Current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</si>
</sst>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0.00%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Nissan Leaf Range under "Perfect" Conditions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Sheet1!$K$6</c:f>
            </c:strRef>
          </c:tx>
          <c:spPr>
            <a:ln w="38100">
              <a:solidFill>
                <a:srgbClr val="FF95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Sheet1!$K$8:$K$107</c:f>
              <c:numCache/>
            </c:numRef>
          </c:yVal>
          <c:smooth val="0"/>
        </c:ser>
        <c:ser>
          <c:idx val="1"/>
          <c:order val="1"/>
          <c:tx>
            <c:strRef>
              <c:f>Sheet1!$L$6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(Sheet1!$L$8:$L$107,Sheet1!$M$8:$M$107)</c:f>
              <c:numCache/>
            </c:numRef>
          </c:yVal>
          <c:smooth val="0"/>
        </c:ser>
        <c:ser>
          <c:idx val="2"/>
          <c:order val="2"/>
          <c:tx>
            <c:strRef>
              <c:f>Sheet1!$M$6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Sheet1!$M$8:$M$107</c:f>
              <c:numCache/>
            </c:numRef>
          </c:yVal>
          <c:smooth val="0"/>
        </c:ser>
        <c:ser>
          <c:idx val="3"/>
          <c:order val="3"/>
          <c:tx>
            <c:strRef>
              <c:f>Sheet1!$N$6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Sheet1!$N$8:$N$107</c:f>
              <c:numCache/>
            </c:numRef>
          </c:yVal>
          <c:smooth val="0"/>
        </c:ser>
        <c:ser>
          <c:idx val="4"/>
          <c:order val="4"/>
          <c:tx>
            <c:strRef>
              <c:f>Sheet1!$O$6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Sheet1!$O$8:$O$107</c:f>
              <c:numCache/>
            </c:numRef>
          </c:yVal>
          <c:smooth val="0"/>
        </c:ser>
        <c:ser>
          <c:idx val="5"/>
          <c:order val="5"/>
          <c:tx>
            <c:strRef>
              <c:f>Sheet1!$P$6</c:f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Sheet1!$P$8:$P$107</c:f>
              <c:numCache/>
            </c:numRef>
          </c:yVal>
          <c:smooth val="0"/>
        </c:ser>
        <c:ser>
          <c:idx val="6"/>
          <c:order val="6"/>
          <c:tx>
            <c:strRef>
              <c:f>Sheet1!$Q$6</c:f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Sheet1!$Q$8:$Q$107</c:f>
              <c:numCache/>
            </c:numRef>
          </c:yVal>
          <c:smooth val="0"/>
        </c:ser>
        <c:ser>
          <c:idx val="7"/>
          <c:order val="7"/>
          <c:tx>
            <c:strRef>
              <c:f>Sheet1!$R$6</c:f>
            </c:strRef>
          </c:tx>
          <c:spPr>
            <a:ln w="38100">
              <a:solidFill>
                <a:srgbClr val="31400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Sheet1!$R$8:$R$107</c:f>
              <c:numCache/>
            </c:numRef>
          </c:yVal>
          <c:smooth val="0"/>
        </c:ser>
        <c:ser>
          <c:idx val="8"/>
          <c:order val="8"/>
          <c:tx>
            <c:strRef>
              <c:f>Sheet1!$S$6</c:f>
            </c:strRef>
          </c:tx>
          <c:spPr>
            <a:ln w="38100">
              <a:solidFill>
                <a:srgbClr val="AEC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Sheet1!$S$8:$S$107</c:f>
              <c:numCache/>
            </c:numRef>
          </c:yVal>
          <c:smooth val="0"/>
        </c:ser>
        <c:ser>
          <c:idx val="9"/>
          <c:order val="9"/>
          <c:tx>
            <c:strRef>
              <c:f>Sheet1!$T$6</c:f>
            </c:strRef>
          </c:tx>
          <c:spPr>
            <a:ln w="38100">
              <a:solidFill>
                <a:srgbClr val="4B1F6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Sheet1!$T$8:$T$107</c:f>
              <c:numCache/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01786"/>
        <c:crossesAt val="0"/>
        <c:crossBetween val="midCat"/>
        <c:dispUnits/>
        <c:majorUnit val="5"/>
        <c:minorUnit val="2.5"/>
      </c:valAx>
      <c:valAx>
        <c:axId val="55401786"/>
        <c:scaling>
          <c:orientation val="minMax"/>
          <c:max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Range (Miles)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crossBetween val="midCat"/>
        <c:dispUnits/>
        <c:majorUnit val="15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8</xdr:row>
      <xdr:rowOff>123825</xdr:rowOff>
    </xdr:from>
    <xdr:to>
      <xdr:col>31</xdr:col>
      <xdr:colOff>390525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7116425" y="1419225"/>
        <a:ext cx="71913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D4" sqref="D4"/>
    </sheetView>
  </sheetViews>
  <sheetFormatPr defaultColWidth="12.57421875" defaultRowHeight="12.75"/>
  <cols>
    <col min="1" max="1" width="11.57421875" style="1" customWidth="1"/>
    <col min="2" max="2" width="11.57421875" style="2" customWidth="1"/>
    <col min="3" max="16384" width="11.57421875" style="0" customWidth="1"/>
  </cols>
  <sheetData>
    <row r="1" spans="1:9" ht="12.75">
      <c r="A1" s="1" t="s">
        <v>0</v>
      </c>
      <c r="B1" s="3">
        <v>4332</v>
      </c>
      <c r="C1" t="s">
        <v>1</v>
      </c>
      <c r="D1" s="4">
        <f>B1/2.2</f>
        <v>1969.090909090909</v>
      </c>
      <c r="E1" t="s">
        <v>2</v>
      </c>
      <c r="G1" t="s">
        <v>3</v>
      </c>
      <c r="H1" s="5">
        <v>22.8</v>
      </c>
      <c r="I1" t="s">
        <v>4</v>
      </c>
    </row>
    <row r="2" spans="1:9" ht="12.75">
      <c r="A2" s="1" t="s">
        <v>5</v>
      </c>
      <c r="B2" s="3">
        <v>25</v>
      </c>
      <c r="C2" t="s">
        <v>6</v>
      </c>
      <c r="D2" s="4">
        <f>B2*0.09290304</f>
        <v>2.322576</v>
      </c>
      <c r="E2" t="s">
        <v>7</v>
      </c>
      <c r="G2" t="s">
        <v>8</v>
      </c>
      <c r="H2" s="6">
        <v>0.9</v>
      </c>
      <c r="I2" t="s">
        <v>9</v>
      </c>
    </row>
    <row r="3" spans="1:2" ht="12.75">
      <c r="A3" s="1" t="s">
        <v>10</v>
      </c>
      <c r="B3" s="3">
        <v>0.28</v>
      </c>
    </row>
    <row r="5" ht="12.75">
      <c r="A5" s="1" t="s">
        <v>11</v>
      </c>
    </row>
    <row r="6" spans="1:20" ht="12.75">
      <c r="A6" s="4" t="s">
        <v>12</v>
      </c>
      <c r="B6" s="2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 t="s">
        <v>19</v>
      </c>
      <c r="I6" s="4" t="s">
        <v>20</v>
      </c>
      <c r="J6" s="4"/>
      <c r="K6" s="7">
        <v>1</v>
      </c>
      <c r="L6" s="7">
        <v>0.9</v>
      </c>
      <c r="M6" s="8">
        <v>0.835</v>
      </c>
      <c r="N6" s="8">
        <v>0.7</v>
      </c>
      <c r="O6" s="8">
        <v>0.6000000000000001</v>
      </c>
      <c r="P6" s="8">
        <v>0.5</v>
      </c>
      <c r="Q6" s="8">
        <v>0.4</v>
      </c>
      <c r="R6" s="8">
        <v>0.30000000000000004</v>
      </c>
      <c r="S6" s="8">
        <v>0.2</v>
      </c>
      <c r="T6" s="8">
        <v>0.1</v>
      </c>
    </row>
    <row r="7" spans="1:20" ht="12.75">
      <c r="A7" s="4"/>
      <c r="C7" s="2"/>
      <c r="D7" s="2"/>
      <c r="E7" s="2"/>
      <c r="F7" s="2"/>
      <c r="G7" s="2"/>
      <c r="H7" s="2"/>
      <c r="I7" s="2">
        <v>370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4">
        <f>A7+1</f>
        <v>1</v>
      </c>
      <c r="B8" s="2">
        <f>A8*0.44704</f>
        <v>0.44704000000000005</v>
      </c>
      <c r="C8" s="2">
        <f>(B8/100)^2.5</f>
        <v>1.3361830586961151E-06</v>
      </c>
      <c r="D8" s="2">
        <f>B8^2</f>
        <v>0.19984476160000003</v>
      </c>
      <c r="E8" s="2">
        <f>(0.01+(3.24*0.005)*C8)*D$1*9.81</f>
        <v>193.16823631607534</v>
      </c>
      <c r="F8" s="2">
        <f>(0.592*B$3*D$2*D8)</f>
        <v>0.07693827428968408</v>
      </c>
      <c r="G8" s="2">
        <f>(E8+F8)*B8*1.34/1000</f>
        <v>0.11576035261749491</v>
      </c>
      <c r="H8" s="2">
        <f>G8*0.746</f>
        <v>0.0863572230526512</v>
      </c>
      <c r="I8" s="2">
        <f>H8/I$7*1000</f>
        <v>0.23339790014230052</v>
      </c>
      <c r="J8" s="2"/>
      <c r="K8" s="2">
        <f>$H$1/$H8*$A8*K$6</f>
        <v>264.01960593497836</v>
      </c>
      <c r="L8" s="2">
        <f>$H$1/$H8*$A8*L$6</f>
        <v>237.61764534148054</v>
      </c>
      <c r="M8" s="2">
        <f>$H$1/$H8*$A8*M$6</f>
        <v>220.45637095570692</v>
      </c>
      <c r="N8" s="2">
        <f>$H$1/$H8*$A8*N$6</f>
        <v>184.81372415448487</v>
      </c>
      <c r="O8" s="2">
        <f>$H$1/$H8*$A8*O$6</f>
        <v>158.41176356098703</v>
      </c>
      <c r="P8" s="2">
        <f>$H$1/$H8*$A8*P$6</f>
        <v>132.00980296748918</v>
      </c>
      <c r="Q8" s="2">
        <f>$H$1/$H8*$A8*Q$6</f>
        <v>105.60784237399135</v>
      </c>
      <c r="R8" s="2">
        <f>$H$1/$H8*$A8*R$6</f>
        <v>79.20588178049351</v>
      </c>
      <c r="S8" s="2">
        <f>$H$1/$H8*$A8*S$6</f>
        <v>52.80392118699567</v>
      </c>
      <c r="T8" s="2">
        <f>$H$1/$H8*$A8*T$6</f>
        <v>26.401960593497837</v>
      </c>
    </row>
    <row r="9" spans="1:20" ht="12.75">
      <c r="A9" s="4">
        <f>A8+1</f>
        <v>2</v>
      </c>
      <c r="B9" s="2">
        <f>A9*0.44704</f>
        <v>0.8940800000000001</v>
      </c>
      <c r="C9" s="2">
        <f>(B9/100)^2.5</f>
        <v>7.558592813684845E-06</v>
      </c>
      <c r="D9" s="2">
        <f>B9^2</f>
        <v>0.7993790464000001</v>
      </c>
      <c r="E9" s="2">
        <f>(0.01+(3.24*0.005)*C9)*D$1*9.81</f>
        <v>193.17018350636758</v>
      </c>
      <c r="F9" s="2">
        <f>(0.592*B$3*D$2*D9)</f>
        <v>0.30775309715873633</v>
      </c>
      <c r="G9" s="2">
        <f>(E9+F9)*B9*1.34/1000</f>
        <v>0.23179956976836427</v>
      </c>
      <c r="H9" s="2">
        <f>G9*0.746</f>
        <v>0.17292247904719973</v>
      </c>
      <c r="I9" s="2">
        <f>H9/I$7*1000</f>
        <v>0.46735805147891823</v>
      </c>
      <c r="J9" s="2"/>
      <c r="K9" s="2">
        <f>$H$1/$H9*$A9*K$6</f>
        <v>263.7019793566187</v>
      </c>
      <c r="L9" s="2">
        <f>$H$1/$H9*$A9*L$6</f>
        <v>237.33178142095684</v>
      </c>
      <c r="M9" s="2">
        <f>$H$1/$H9*$A9*M$6</f>
        <v>220.19115276277662</v>
      </c>
      <c r="N9" s="2">
        <f>$H$1/$H9*$A9*N$6</f>
        <v>184.59138554963312</v>
      </c>
      <c r="O9" s="2">
        <f>$H$1/$H9*$A9*O$6</f>
        <v>158.22118761397127</v>
      </c>
      <c r="P9" s="2">
        <f>$H$1/$H9*$A9*P$6</f>
        <v>131.85098967830936</v>
      </c>
      <c r="Q9" s="2">
        <f>$H$1/$H9*$A9*Q$6</f>
        <v>105.4807917426475</v>
      </c>
      <c r="R9" s="2">
        <f>$H$1/$H9*$A9*R$6</f>
        <v>79.11059380698563</v>
      </c>
      <c r="S9" s="2">
        <f>$H$1/$H9*$A9*S$6</f>
        <v>52.74039587132375</v>
      </c>
      <c r="T9" s="2">
        <f>$H$1/$H9*$A9*T$6</f>
        <v>26.370197935661874</v>
      </c>
    </row>
    <row r="10" spans="1:20" ht="12.75">
      <c r="A10" s="4">
        <f>A9+1</f>
        <v>3</v>
      </c>
      <c r="B10" s="2">
        <f>A10*0.44704</f>
        <v>1.34112</v>
      </c>
      <c r="C10" s="2">
        <f>(B10/100)^2.5</f>
        <v>2.0829032512870133E-05</v>
      </c>
      <c r="D10" s="2">
        <f>B10^2</f>
        <v>1.7986028544000003</v>
      </c>
      <c r="E10" s="2">
        <f>(0.01+(3.24*0.005)*C10)*D$1*9.81</f>
        <v>193.17433624981803</v>
      </c>
      <c r="F10" s="2">
        <f>(0.592*B$3*D$2*D10)</f>
        <v>0.6924444686071568</v>
      </c>
      <c r="G10" s="2">
        <f>(E10+F10)*B10*1.34/1000</f>
        <v>0.3483981467225065</v>
      </c>
      <c r="H10" s="2">
        <f>G10*0.746</f>
        <v>0.25990501745498984</v>
      </c>
      <c r="I10" s="2">
        <f>H10/I$7*1000</f>
        <v>0.7024459931215942</v>
      </c>
      <c r="J10" s="2"/>
      <c r="K10" s="2">
        <f>$H$1/$H10*$A10*K$6</f>
        <v>263.1730647979717</v>
      </c>
      <c r="L10" s="2">
        <f>$H$1/$H10*$A10*L$6</f>
        <v>236.8557583181745</v>
      </c>
      <c r="M10" s="2">
        <f>$H$1/$H10*$A10*M$6</f>
        <v>219.74950910630633</v>
      </c>
      <c r="N10" s="2">
        <f>$H$1/$H10*$A10*N$6</f>
        <v>184.2211453585802</v>
      </c>
      <c r="O10" s="2">
        <f>$H$1/$H10*$A10*O$6</f>
        <v>157.90383887878303</v>
      </c>
      <c r="P10" s="2">
        <f>$H$1/$H10*$A10*P$6</f>
        <v>131.58653239898584</v>
      </c>
      <c r="Q10" s="2">
        <f>$H$1/$H10*$A10*Q$6</f>
        <v>105.26922591918867</v>
      </c>
      <c r="R10" s="2">
        <f>$H$1/$H10*$A10*R$6</f>
        <v>78.95191943939152</v>
      </c>
      <c r="S10" s="2">
        <f>$H$1/$H10*$A10*S$6</f>
        <v>52.634612959594335</v>
      </c>
      <c r="T10" s="2">
        <f>$H$1/$H10*$A10*T$6</f>
        <v>26.317306479797168</v>
      </c>
    </row>
    <row r="11" spans="1:20" ht="12.75">
      <c r="A11" s="4">
        <f>A10+1</f>
        <v>4</v>
      </c>
      <c r="B11" s="2">
        <f>A11*0.44704</f>
        <v>1.7881600000000002</v>
      </c>
      <c r="C11" s="2">
        <f>(B11/100)^2.5</f>
        <v>4.2757857878275685E-05</v>
      </c>
      <c r="D11" s="2">
        <f>B11^2</f>
        <v>3.1975161856000005</v>
      </c>
      <c r="E11" s="2">
        <f>(0.01+(3.24*0.005)*C11)*D$1*9.81</f>
        <v>193.1811984780469</v>
      </c>
      <c r="F11" s="2">
        <f>(0.592*B$3*D$2*D11)</f>
        <v>1.2310123886349453</v>
      </c>
      <c r="G11" s="2">
        <f>(E11+F11)*B11*1.34/1000</f>
        <v>0.46583778623771027</v>
      </c>
      <c r="H11" s="2">
        <f>G11*0.746</f>
        <v>0.34751498853333185</v>
      </c>
      <c r="I11" s="2">
        <f>H11/I$7*1000</f>
        <v>0.9392296987387347</v>
      </c>
      <c r="J11" s="2"/>
      <c r="K11" s="2">
        <f>$H$1/$H11*$A11*K$6</f>
        <v>262.4347237076152</v>
      </c>
      <c r="L11" s="2">
        <f>$H$1/$H11*$A11*L$6</f>
        <v>236.1912513368537</v>
      </c>
      <c r="M11" s="2">
        <f>$H$1/$H11*$A11*M$6</f>
        <v>219.13299429585868</v>
      </c>
      <c r="N11" s="2">
        <f>$H$1/$H11*$A11*N$6</f>
        <v>183.70430659533065</v>
      </c>
      <c r="O11" s="2">
        <f>$H$1/$H11*$A11*O$6</f>
        <v>157.46083422456914</v>
      </c>
      <c r="P11" s="2">
        <f>$H$1/$H11*$A11*P$6</f>
        <v>131.2173618538076</v>
      </c>
      <c r="Q11" s="2">
        <f>$H$1/$H11*$A11*Q$6</f>
        <v>104.9738894830461</v>
      </c>
      <c r="R11" s="2">
        <f>$H$1/$H11*$A11*R$6</f>
        <v>78.73041711228457</v>
      </c>
      <c r="S11" s="2">
        <f>$H$1/$H11*$A11*S$6</f>
        <v>52.48694474152305</v>
      </c>
      <c r="T11" s="2">
        <f>$H$1/$H11*$A11*T$6</f>
        <v>26.243472370761523</v>
      </c>
    </row>
    <row r="12" spans="1:20" ht="12.75">
      <c r="A12" s="4">
        <f>A11+1</f>
        <v>5</v>
      </c>
      <c r="B12" s="2">
        <f>A12*0.44704</f>
        <v>2.2352000000000003</v>
      </c>
      <c r="C12" s="2">
        <f>(B12/100)^2.5</f>
        <v>7.469490374070263E-05</v>
      </c>
      <c r="D12" s="2">
        <f>B12^2</f>
        <v>4.996119040000002</v>
      </c>
      <c r="E12" s="2">
        <f>(0.01+(3.24*0.005)*C12)*D$1*9.81</f>
        <v>193.1911925973857</v>
      </c>
      <c r="F12" s="2">
        <f>(0.592*B$3*D$2*D12)</f>
        <v>1.9234568572421025</v>
      </c>
      <c r="G12" s="2">
        <f>(E12+F12)*B12*1.34/1000</f>
        <v>0.5844011543777189</v>
      </c>
      <c r="H12" s="2">
        <f>G12*0.746</f>
        <v>0.43596326116577827</v>
      </c>
      <c r="I12" s="2">
        <f>H12/I$7*1000</f>
        <v>1.1782790842318334</v>
      </c>
      <c r="J12" s="2"/>
      <c r="K12" s="2">
        <f>$H$1/$H12*$A12*K$6</f>
        <v>261.48992393340836</v>
      </c>
      <c r="L12" s="2">
        <f>$H$1/$H12*$A12*L$6</f>
        <v>235.34093154006754</v>
      </c>
      <c r="M12" s="2">
        <f>$H$1/$H12*$A12*M$6</f>
        <v>218.34408648439597</v>
      </c>
      <c r="N12" s="2">
        <f>$H$1/$H12*$A12*N$6</f>
        <v>183.04294675338588</v>
      </c>
      <c r="O12" s="2">
        <f>$H$1/$H12*$A12*O$6</f>
        <v>156.89395436004503</v>
      </c>
      <c r="P12" s="2">
        <f>$H$1/$H12*$A12*P$6</f>
        <v>130.74496196670418</v>
      </c>
      <c r="Q12" s="2">
        <f>$H$1/$H12*$A12*Q$6</f>
        <v>104.59596957336335</v>
      </c>
      <c r="R12" s="2">
        <f>$H$1/$H12*$A12*R$6</f>
        <v>78.44697718002251</v>
      </c>
      <c r="S12" s="2">
        <f>$H$1/$H12*$A12*S$6</f>
        <v>52.297984786681674</v>
      </c>
      <c r="T12" s="2">
        <f>$H$1/$H12*$A12*T$6</f>
        <v>26.148992393340837</v>
      </c>
    </row>
    <row r="13" spans="1:20" ht="12.75">
      <c r="A13" s="4">
        <f>A12+1</f>
        <v>6</v>
      </c>
      <c r="B13" s="2">
        <f>A13*0.44704</f>
        <v>2.68224</v>
      </c>
      <c r="C13" s="2">
        <f>(B13/100)^2.5</f>
        <v>0.00011782680108324436</v>
      </c>
      <c r="D13" s="2">
        <f>B13^2</f>
        <v>7.194411417600001</v>
      </c>
      <c r="E13" s="2">
        <f>(0.01+(3.24*0.005)*C13)*D$1*9.81</f>
        <v>193.2046899424817</v>
      </c>
      <c r="F13" s="2">
        <f>(0.592*B$3*D$2*D13)</f>
        <v>2.769777874428627</v>
      </c>
      <c r="G13" s="2">
        <f>(E13+F13)*B13*1.34/1000</f>
        <v>0.7043717457866877</v>
      </c>
      <c r="H13" s="2">
        <f>G13*0.746</f>
        <v>0.525461322356869</v>
      </c>
      <c r="I13" s="2">
        <f>H13/I$7*1000</f>
        <v>1.420165736099646</v>
      </c>
      <c r="J13" s="2"/>
      <c r="K13" s="2">
        <f>$H$1/$H13*$A13*K$6</f>
        <v>260.34266306491685</v>
      </c>
      <c r="L13" s="2">
        <f>$H$1/$H13*$A13*L$6</f>
        <v>234.30839675842518</v>
      </c>
      <c r="M13" s="2">
        <f>$H$1/$H13*$A13*M$6</f>
        <v>217.38612365920557</v>
      </c>
      <c r="N13" s="2">
        <f>$H$1/$H13*$A13*N$6</f>
        <v>182.2398641454418</v>
      </c>
      <c r="O13" s="2">
        <f>$H$1/$H13*$A13*O$6</f>
        <v>156.20559783895013</v>
      </c>
      <c r="P13" s="2">
        <f>$H$1/$H13*$A13*P$6</f>
        <v>130.17133153245842</v>
      </c>
      <c r="Q13" s="2">
        <f>$H$1/$H13*$A13*Q$6</f>
        <v>104.13706522596675</v>
      </c>
      <c r="R13" s="2">
        <f>$H$1/$H13*$A13*R$6</f>
        <v>78.10279891947506</v>
      </c>
      <c r="S13" s="2">
        <f>$H$1/$H13*$A13*S$6</f>
        <v>52.068532612983375</v>
      </c>
      <c r="T13" s="2">
        <f>$H$1/$H13*$A13*T$6</f>
        <v>26.034266306491688</v>
      </c>
    </row>
    <row r="14" spans="1:20" ht="12.75">
      <c r="A14" s="4">
        <f>A13+1</f>
        <v>7</v>
      </c>
      <c r="B14" s="2">
        <f>A14*0.44704</f>
        <v>3.1292800000000005</v>
      </c>
      <c r="C14" s="2">
        <f>(B14/100)^2.5</f>
        <v>0.00017322519588900952</v>
      </c>
      <c r="D14" s="2">
        <f>B14^2</f>
        <v>9.792393318400004</v>
      </c>
      <c r="E14" s="2">
        <f>(0.01+(3.24*0.005)*C14)*D$1*9.81</f>
        <v>193.22202586551145</v>
      </c>
      <c r="F14" s="2">
        <f>(0.592*B$3*D$2*D14)</f>
        <v>3.769975440194521</v>
      </c>
      <c r="G14" s="2">
        <f>(E14+F14)*B14*1.34/1000</f>
        <v>0.8260337939935324</v>
      </c>
      <c r="H14" s="2">
        <f>G14*0.746</f>
        <v>0.6162212103191752</v>
      </c>
      <c r="I14" s="2">
        <f>H14/I$7*1000</f>
        <v>1.6654627305923655</v>
      </c>
      <c r="J14" s="2"/>
      <c r="K14" s="2">
        <f>$H$1/$H14*$A14*K$6</f>
        <v>258.99790096049156</v>
      </c>
      <c r="L14" s="2">
        <f>$H$1/$H14*$A14*L$6</f>
        <v>233.09811086444242</v>
      </c>
      <c r="M14" s="2">
        <f>$H$1/$H14*$A14*M$6</f>
        <v>216.26324730201046</v>
      </c>
      <c r="N14" s="2">
        <f>$H$1/$H14*$A14*N$6</f>
        <v>181.2985306723441</v>
      </c>
      <c r="O14" s="2">
        <f>$H$1/$H14*$A14*O$6</f>
        <v>155.39874057629495</v>
      </c>
      <c r="P14" s="2">
        <f>$H$1/$H14*$A14*P$6</f>
        <v>129.49895048024578</v>
      </c>
      <c r="Q14" s="2">
        <f>$H$1/$H14*$A14*Q$6</f>
        <v>103.59916038419664</v>
      </c>
      <c r="R14" s="2">
        <f>$H$1/$H14*$A14*R$6</f>
        <v>77.69937028814748</v>
      </c>
      <c r="S14" s="2">
        <f>$H$1/$H14*$A14*S$6</f>
        <v>51.79958019209832</v>
      </c>
      <c r="T14" s="2">
        <f>$H$1/$H14*$A14*T$6</f>
        <v>25.89979009604916</v>
      </c>
    </row>
    <row r="15" spans="1:20" ht="12.75">
      <c r="A15" s="4">
        <f>A14+1</f>
        <v>8</v>
      </c>
      <c r="B15" s="2">
        <f>A15*0.44704</f>
        <v>3.5763200000000004</v>
      </c>
      <c r="C15" s="2">
        <f>(B15/100)^2.5</f>
        <v>0.00024187497003791503</v>
      </c>
      <c r="D15" s="2">
        <f>B15^2</f>
        <v>12.790064742400002</v>
      </c>
      <c r="E15" s="2">
        <f>(0.01+(3.24*0.005)*C15)*D$1*9.81</f>
        <v>193.24350856739892</v>
      </c>
      <c r="F15" s="2">
        <f>(0.592*B$3*D$2*D15)</f>
        <v>4.924049554539781</v>
      </c>
      <c r="G15" s="2">
        <f>(E15+F15)*B15*1.34/1000</f>
        <v>0.9496722059599535</v>
      </c>
      <c r="H15" s="2">
        <f>G15*0.746</f>
        <v>0.7084554656461253</v>
      </c>
      <c r="I15" s="2">
        <f>H15/I$7*1000</f>
        <v>1.9147445017462845</v>
      </c>
      <c r="J15" s="2"/>
      <c r="K15" s="2">
        <f>$H$1/$H15*$A15*K$6</f>
        <v>257.46149030503653</v>
      </c>
      <c r="L15" s="2">
        <f>$H$1/$H15*$A15*L$6</f>
        <v>231.71534127453288</v>
      </c>
      <c r="M15" s="2">
        <f>$H$1/$H15*$A15*M$6</f>
        <v>214.9803444047055</v>
      </c>
      <c r="N15" s="2">
        <f>$H$1/$H15*$A15*N$6</f>
        <v>180.22304321352559</v>
      </c>
      <c r="O15" s="2">
        <f>$H$1/$H15*$A15*O$6</f>
        <v>154.47689418302195</v>
      </c>
      <c r="P15" s="2">
        <f>$H$1/$H15*$A15*P$6</f>
        <v>128.73074515251827</v>
      </c>
      <c r="Q15" s="2">
        <f>$H$1/$H15*$A15*Q$6</f>
        <v>102.98459612201462</v>
      </c>
      <c r="R15" s="2">
        <f>$H$1/$H15*$A15*R$6</f>
        <v>77.23844709151098</v>
      </c>
      <c r="S15" s="2">
        <f>$H$1/$H15*$A15*S$6</f>
        <v>51.49229806100731</v>
      </c>
      <c r="T15" s="2">
        <f>$H$1/$H15*$A15*T$6</f>
        <v>25.746149030503656</v>
      </c>
    </row>
    <row r="16" spans="1:20" ht="12.75">
      <c r="A16" s="4">
        <f>A15+1</f>
        <v>9</v>
      </c>
      <c r="B16" s="2">
        <f>A16*0.44704</f>
        <v>4.02336</v>
      </c>
      <c r="C16" s="2">
        <f>(B16/100)^2.5</f>
        <v>0.00032469248326315596</v>
      </c>
      <c r="D16" s="2">
        <f>B16^2</f>
        <v>16.1874256896</v>
      </c>
      <c r="E16" s="2">
        <f>(0.01+(3.24*0.005)*C16)*D$1*9.81</f>
        <v>193.26942480630478</v>
      </c>
      <c r="F16" s="2">
        <f>(0.592*B$3*D$2*D16)</f>
        <v>6.23200021746441</v>
      </c>
      <c r="G16" s="2">
        <f>(E16+F16)*B16*1.34/1000</f>
        <v>1.0755725115340669</v>
      </c>
      <c r="H16" s="2">
        <f>G16*0.746</f>
        <v>0.8023770936044139</v>
      </c>
      <c r="I16" s="2">
        <f>H16/I$7*1000</f>
        <v>2.168586739471389</v>
      </c>
      <c r="J16" s="2"/>
      <c r="K16" s="2">
        <f>$H$1/$H16*$A16*K$6</f>
        <v>255.74010229804395</v>
      </c>
      <c r="L16" s="2">
        <f>$H$1/$H16*$A16*L$6</f>
        <v>230.16609206823955</v>
      </c>
      <c r="M16" s="2">
        <f>$H$1/$H16*$A16*M$6</f>
        <v>213.5429854188667</v>
      </c>
      <c r="N16" s="2">
        <f>$H$1/$H16*$A16*N$6</f>
        <v>179.01807160863078</v>
      </c>
      <c r="O16" s="2">
        <f>$H$1/$H16*$A16*O$6</f>
        <v>153.4440613788264</v>
      </c>
      <c r="P16" s="2">
        <f>$H$1/$H16*$A16*P$6</f>
        <v>127.87005114902198</v>
      </c>
      <c r="Q16" s="2">
        <f>$H$1/$H16*$A16*Q$6</f>
        <v>102.29604091921759</v>
      </c>
      <c r="R16" s="2">
        <f>$H$1/$H16*$A16*R$6</f>
        <v>76.7220306894132</v>
      </c>
      <c r="S16" s="2">
        <f>$H$1/$H16*$A16*S$6</f>
        <v>51.148020459608794</v>
      </c>
      <c r="T16" s="2">
        <f>$H$1/$H16*$A16*T$6</f>
        <v>25.574010229804397</v>
      </c>
    </row>
    <row r="17" spans="1:20" ht="12.75">
      <c r="A17" s="4">
        <f>A16+1</f>
        <v>10</v>
      </c>
      <c r="B17" s="2">
        <f>A17*0.44704</f>
        <v>4.470400000000001</v>
      </c>
      <c r="C17" s="2">
        <f>(B17/100)^2.5</f>
        <v>0.000422538183641018</v>
      </c>
      <c r="D17" s="2">
        <f>B17^2</f>
        <v>19.984476160000007</v>
      </c>
      <c r="E17" s="2">
        <f>(0.01+(3.24*0.005)*C17)*D$1*9.81</f>
        <v>193.30004384385077</v>
      </c>
      <c r="F17" s="2">
        <f>(0.592*B$3*D$2*D17)</f>
        <v>7.69382742896841</v>
      </c>
      <c r="G17" s="2">
        <f>(E17+F17)*B17*1.34/1000</f>
        <v>1.2040208228649347</v>
      </c>
      <c r="H17" s="2">
        <f>G17*0.746</f>
        <v>0.8981995338572413</v>
      </c>
      <c r="I17" s="2">
        <f>H17/I$7*1000</f>
        <v>2.427566307722274</v>
      </c>
      <c r="J17" s="2"/>
      <c r="K17" s="2">
        <f>$H$1/$H17*$A17*K$6</f>
        <v>253.8411471011051</v>
      </c>
      <c r="L17" s="2">
        <f>$H$1/$H17*$A17*L$6</f>
        <v>228.45703239099458</v>
      </c>
      <c r="M17" s="2">
        <f>$H$1/$H17*$A17*M$6</f>
        <v>211.95735782942273</v>
      </c>
      <c r="N17" s="2">
        <f>$H$1/$H17*$A17*N$6</f>
        <v>177.6888029707736</v>
      </c>
      <c r="O17" s="2">
        <f>$H$1/$H17*$A17*O$6</f>
        <v>152.30468826066308</v>
      </c>
      <c r="P17" s="2">
        <f>$H$1/$H17*$A17*P$6</f>
        <v>126.92057355055255</v>
      </c>
      <c r="Q17" s="2">
        <f>$H$1/$H17*$A17*Q$6</f>
        <v>101.53645884044204</v>
      </c>
      <c r="R17" s="2">
        <f>$H$1/$H17*$A17*R$6</f>
        <v>76.15234413033154</v>
      </c>
      <c r="S17" s="2">
        <f>$H$1/$H17*$A17*S$6</f>
        <v>50.76822942022102</v>
      </c>
      <c r="T17" s="2">
        <f>$H$1/$H17*$A17*T$6</f>
        <v>25.38411471011051</v>
      </c>
    </row>
    <row r="18" spans="1:20" ht="12.75">
      <c r="A18" s="4">
        <f>A17+1</f>
        <v>11</v>
      </c>
      <c r="B18" s="2">
        <f>A18*0.44704</f>
        <v>4.917440000000001</v>
      </c>
      <c r="C18" s="2">
        <f>(B18/100)^2.5</f>
        <v>0.0005362257606878573</v>
      </c>
      <c r="D18" s="2">
        <f>B18^2</f>
        <v>24.18121615360001</v>
      </c>
      <c r="E18" s="2">
        <f>(0.01+(3.24*0.005)*C18)*D$1*9.81</f>
        <v>193.33562030941505</v>
      </c>
      <c r="F18" s="2">
        <f>(0.592*B$3*D$2*D18)</f>
        <v>9.309531189051777</v>
      </c>
      <c r="G18" s="2">
        <f>(E18+F18)*B18*1.34/1000</f>
        <v>1.335303800871392</v>
      </c>
      <c r="H18" s="2">
        <f>G18*0.746</f>
        <v>0.9961366354500584</v>
      </c>
      <c r="I18" s="2">
        <f>H18/I$7*1000</f>
        <v>2.6922611768920497</v>
      </c>
      <c r="J18" s="2"/>
      <c r="K18" s="2">
        <f>$H$1/$H18*$A18*K$6</f>
        <v>251.7726896839685</v>
      </c>
      <c r="L18" s="2">
        <f>$H$1/$H18*$A18*L$6</f>
        <v>226.59542071557166</v>
      </c>
      <c r="M18" s="2">
        <f>$H$1/$H18*$A18*M$6</f>
        <v>210.2301958861137</v>
      </c>
      <c r="N18" s="2">
        <f>$H$1/$H18*$A18*N$6</f>
        <v>176.24088277877797</v>
      </c>
      <c r="O18" s="2">
        <f>$H$1/$H18*$A18*O$6</f>
        <v>151.06361381038113</v>
      </c>
      <c r="P18" s="2">
        <f>$H$1/$H18*$A18*P$6</f>
        <v>125.88634484198425</v>
      </c>
      <c r="Q18" s="2">
        <f>$H$1/$H18*$A18*Q$6</f>
        <v>100.70907587358741</v>
      </c>
      <c r="R18" s="2">
        <f>$H$1/$H18*$A18*R$6</f>
        <v>75.53180690519056</v>
      </c>
      <c r="S18" s="2">
        <f>$H$1/$H18*$A18*S$6</f>
        <v>50.354537936793704</v>
      </c>
      <c r="T18" s="2">
        <f>$H$1/$H18*$A18*T$6</f>
        <v>25.177268968396852</v>
      </c>
    </row>
    <row r="19" spans="1:20" ht="12.75">
      <c r="A19" s="4">
        <f>A18+1</f>
        <v>12</v>
      </c>
      <c r="B19" s="2">
        <f>A19*0.44704</f>
        <v>5.36448</v>
      </c>
      <c r="C19" s="2">
        <f>(B19/100)^2.5</f>
        <v>0.0006665290404118442</v>
      </c>
      <c r="D19" s="2">
        <f>B19^2</f>
        <v>28.777645670400005</v>
      </c>
      <c r="E19" s="2">
        <f>(0.01+(3.24*0.005)*C19)*D$1*9.81</f>
        <v>193.3763963578139</v>
      </c>
      <c r="F19" s="2">
        <f>(0.592*B$3*D$2*D19)</f>
        <v>11.079111497714509</v>
      </c>
      <c r="G19" s="2">
        <f>(E19+F19)*B19*1.34/1000</f>
        <v>1.4697086269263058</v>
      </c>
      <c r="H19" s="2">
        <f>G19*0.746</f>
        <v>1.096402635687024</v>
      </c>
      <c r="I19" s="2">
        <f>H19/I$7*1000</f>
        <v>2.9632503667216867</v>
      </c>
      <c r="J19" s="2"/>
      <c r="K19" s="2">
        <f>$H$1/$H19*$A19*K$6</f>
        <v>249.54336216873259</v>
      </c>
      <c r="L19" s="2">
        <f>$H$1/$H19*$A19*L$6</f>
        <v>224.58902595185933</v>
      </c>
      <c r="M19" s="2">
        <f>$H$1/$H19*$A19*M$6</f>
        <v>208.3687074108917</v>
      </c>
      <c r="N19" s="2">
        <f>$H$1/$H19*$A19*N$6</f>
        <v>174.68035351811284</v>
      </c>
      <c r="O19" s="2">
        <f>$H$1/$H19*$A19*O$6</f>
        <v>149.72601730123958</v>
      </c>
      <c r="P19" s="2">
        <f>$H$1/$H19*$A19*P$6</f>
        <v>124.77168108436629</v>
      </c>
      <c r="Q19" s="2">
        <f>$H$1/$H19*$A19*Q$6</f>
        <v>99.81734486749303</v>
      </c>
      <c r="R19" s="2">
        <f>$H$1/$H19*$A19*R$6</f>
        <v>74.86300865061979</v>
      </c>
      <c r="S19" s="2">
        <f>$H$1/$H19*$A19*S$6</f>
        <v>49.90867243374652</v>
      </c>
      <c r="T19" s="2">
        <f>$H$1/$H19*$A19*T$6</f>
        <v>24.95433621687326</v>
      </c>
    </row>
    <row r="20" spans="1:20" ht="12.75">
      <c r="A20" s="4">
        <f>A19+1</f>
        <v>13</v>
      </c>
      <c r="B20" s="2">
        <f>A20*0.44704</f>
        <v>5.811520000000001</v>
      </c>
      <c r="C20" s="2">
        <f>(B20/100)^2.5</f>
        <v>0.0008141873338294408</v>
      </c>
      <c r="D20" s="2">
        <f>B20^2</f>
        <v>33.77376471040001</v>
      </c>
      <c r="E20" s="2">
        <f>(0.01+(3.24*0.005)*C20)*D$1*9.81</f>
        <v>193.4226033430229</v>
      </c>
      <c r="F20" s="2">
        <f>(0.592*B$3*D$2*D20)</f>
        <v>13.002568354956612</v>
      </c>
      <c r="G20" s="2">
        <f>(E20+F20)*B20*1.34/1000</f>
        <v>1.6075229785271645</v>
      </c>
      <c r="H20" s="2">
        <f>G20*0.746</f>
        <v>1.1992121419812647</v>
      </c>
      <c r="I20" s="2">
        <f>H20/I$7*1000</f>
        <v>3.2411138972466613</v>
      </c>
      <c r="J20" s="2"/>
      <c r="K20" s="2">
        <f>$H$1/$H20*$A20*K$6</f>
        <v>247.16227398290522</v>
      </c>
      <c r="L20" s="2">
        <f>$H$1/$H20*$A20*L$6</f>
        <v>222.4460465846147</v>
      </c>
      <c r="M20" s="2">
        <f>$H$1/$H20*$A20*M$6</f>
        <v>206.38049877572584</v>
      </c>
      <c r="N20" s="2">
        <f>$H$1/$H20*$A20*N$6</f>
        <v>173.01359178803366</v>
      </c>
      <c r="O20" s="2">
        <f>$H$1/$H20*$A20*O$6</f>
        <v>148.29736438974317</v>
      </c>
      <c r="P20" s="2">
        <f>$H$1/$H20*$A20*P$6</f>
        <v>123.58113699145261</v>
      </c>
      <c r="Q20" s="2">
        <f>$H$1/$H20*$A20*Q$6</f>
        <v>98.8649095931621</v>
      </c>
      <c r="R20" s="2">
        <f>$H$1/$H20*$A20*R$6</f>
        <v>74.14868219487158</v>
      </c>
      <c r="S20" s="2">
        <f>$H$1/$H20*$A20*S$6</f>
        <v>49.43245479658105</v>
      </c>
      <c r="T20" s="2">
        <f>$H$1/$H20*$A20*T$6</f>
        <v>24.716227398290524</v>
      </c>
    </row>
    <row r="21" spans="1:20" ht="12.75">
      <c r="A21" s="4">
        <f>A20+1</f>
        <v>14</v>
      </c>
      <c r="B21" s="2">
        <f>A21*0.44704</f>
        <v>6.258560000000001</v>
      </c>
      <c r="C21" s="2">
        <f>(B21/100)^2.5</f>
        <v>0.0009799096854838936</v>
      </c>
      <c r="D21" s="2">
        <f>B21^2</f>
        <v>39.169573273600015</v>
      </c>
      <c r="E21" s="2">
        <f>(0.01+(3.24*0.005)*C21)*D$1*9.81</f>
        <v>193.47446314767362</v>
      </c>
      <c r="F21" s="2">
        <f>(0.592*B$3*D$2*D21)</f>
        <v>15.079901760778084</v>
      </c>
      <c r="G21" s="2">
        <f>(E21+F21)*B21*1.34/1000</f>
        <v>1.7490350080955293</v>
      </c>
      <c r="H21" s="2">
        <f>G21*0.746</f>
        <v>1.304780116039265</v>
      </c>
      <c r="I21" s="2">
        <f>H21/I$7*1000</f>
        <v>3.5264327460520675</v>
      </c>
      <c r="J21" s="2"/>
      <c r="K21" s="2">
        <f>$H$1/$H21*$A21*K$6</f>
        <v>244.63892120685432</v>
      </c>
      <c r="L21" s="2">
        <f>$H$1/$H21*$A21*L$6</f>
        <v>220.1750290861689</v>
      </c>
      <c r="M21" s="2">
        <f>$H$1/$H21*$A21*M$6</f>
        <v>204.27349920772335</v>
      </c>
      <c r="N21" s="2">
        <f>$H$1/$H21*$A21*N$6</f>
        <v>171.24724484479805</v>
      </c>
      <c r="O21" s="2">
        <f>$H$1/$H21*$A21*O$6</f>
        <v>146.7833527241126</v>
      </c>
      <c r="P21" s="2">
        <f>$H$1/$H21*$A21*P$6</f>
        <v>122.31946060342716</v>
      </c>
      <c r="Q21" s="2">
        <f>$H$1/$H21*$A21*Q$6</f>
        <v>97.85556848274173</v>
      </c>
      <c r="R21" s="2">
        <f>$H$1/$H21*$A21*R$6</f>
        <v>73.3916763620563</v>
      </c>
      <c r="S21" s="2">
        <f>$H$1/$H21*$A21*S$6</f>
        <v>48.927784241370865</v>
      </c>
      <c r="T21" s="2">
        <f>$H$1/$H21*$A21*T$6</f>
        <v>24.463892120685433</v>
      </c>
    </row>
    <row r="22" spans="1:20" ht="12.75">
      <c r="A22" s="4">
        <f>A21+1</f>
        <v>15</v>
      </c>
      <c r="B22" s="2">
        <f>A22*0.44704</f>
        <v>6.7056000000000004</v>
      </c>
      <c r="C22" s="2">
        <f>(B22/100)^2.5</f>
        <v>0.0011643783151082717</v>
      </c>
      <c r="D22" s="2">
        <f>B22^2</f>
        <v>44.96507136</v>
      </c>
      <c r="E22" s="2">
        <f>(0.01+(3.24*0.005)*C22)*D$1*9.81</f>
        <v>193.53218926005982</v>
      </c>
      <c r="F22" s="2">
        <f>(0.592*B$3*D$2*D22)</f>
        <v>17.311111715178917</v>
      </c>
      <c r="G22" s="2">
        <f>(E22+F22)*B22*1.34/1000</f>
        <v>1.8945333242862121</v>
      </c>
      <c r="H22" s="2">
        <f>G22*0.746</f>
        <v>1.4133218599175141</v>
      </c>
      <c r="I22" s="2">
        <f>H22/I$7*1000</f>
        <v>3.819788810587876</v>
      </c>
      <c r="J22" s="2"/>
      <c r="K22" s="2">
        <f>$H$1/$H22*$A22*K$6</f>
        <v>241.98309649010892</v>
      </c>
      <c r="L22" s="2">
        <f>$H$1/$H22*$A22*L$6</f>
        <v>217.78478684109803</v>
      </c>
      <c r="M22" s="2">
        <f>$H$1/$H22*$A22*M$6</f>
        <v>202.05588556924093</v>
      </c>
      <c r="N22" s="2">
        <f>$H$1/$H22*$A22*N$6</f>
        <v>169.38816754307626</v>
      </c>
      <c r="O22" s="2">
        <f>$H$1/$H22*$A22*O$6</f>
        <v>145.18985789406537</v>
      </c>
      <c r="P22" s="2">
        <f>$H$1/$H22*$A22*P$6</f>
        <v>120.99154824505446</v>
      </c>
      <c r="Q22" s="2">
        <f>$H$1/$H22*$A22*Q$6</f>
        <v>96.79323859604358</v>
      </c>
      <c r="R22" s="2">
        <f>$H$1/$H22*$A22*R$6</f>
        <v>72.59492894703268</v>
      </c>
      <c r="S22" s="2">
        <f>$H$1/$H22*$A22*S$6</f>
        <v>48.39661929802179</v>
      </c>
      <c r="T22" s="2">
        <f>$H$1/$H22*$A22*T$6</f>
        <v>24.198309649010895</v>
      </c>
    </row>
    <row r="23" spans="1:20" ht="12.75">
      <c r="A23" s="4">
        <f>A22+1</f>
        <v>16</v>
      </c>
      <c r="B23" s="2">
        <f>A23*0.44704</f>
        <v>7.152640000000001</v>
      </c>
      <c r="C23" s="2">
        <f>(B23/100)^2.5</f>
        <v>0.001368251452104822</v>
      </c>
      <c r="D23" s="2">
        <f>B23^2</f>
        <v>51.16025896960001</v>
      </c>
      <c r="E23" s="2">
        <f>(0.01+(3.24*0.005)*C23)*D$1*9.81</f>
        <v>193.59598766113626</v>
      </c>
      <c r="F23" s="2">
        <f>(0.592*B$3*D$2*D23)</f>
        <v>19.696198218159125</v>
      </c>
      <c r="G23" s="2">
        <f>(E23+F23)*B23*1.34/1000</f>
        <v>2.0443069753462964</v>
      </c>
      <c r="H23" s="2">
        <f>G23*0.746</f>
        <v>1.5250530036083372</v>
      </c>
      <c r="I23" s="2">
        <f>H23/I$7*1000</f>
        <v>4.121764874617128</v>
      </c>
      <c r="J23" s="2"/>
      <c r="K23" s="2">
        <f>$H$1/$H23*$A23*K$6</f>
        <v>239.20480084093367</v>
      </c>
      <c r="L23" s="2">
        <f>$H$1/$H23*$A23*L$6</f>
        <v>215.28432075684032</v>
      </c>
      <c r="M23" s="2">
        <f>$H$1/$H23*$A23*M$6</f>
        <v>199.73600870217962</v>
      </c>
      <c r="N23" s="2">
        <f>$H$1/$H23*$A23*N$6</f>
        <v>167.44336058865358</v>
      </c>
      <c r="O23" s="2">
        <f>$H$1/$H23*$A23*O$6</f>
        <v>143.52288050456022</v>
      </c>
      <c r="P23" s="2">
        <f>$H$1/$H23*$A23*P$6</f>
        <v>119.60240042046684</v>
      </c>
      <c r="Q23" s="2">
        <f>$H$1/$H23*$A23*Q$6</f>
        <v>95.68192033637348</v>
      </c>
      <c r="R23" s="2">
        <f>$H$1/$H23*$A23*R$6</f>
        <v>71.76144025228011</v>
      </c>
      <c r="S23" s="2">
        <f>$H$1/$H23*$A23*S$6</f>
        <v>47.84096016818674</v>
      </c>
      <c r="T23" s="2">
        <f>$H$1/$H23*$A23*T$6</f>
        <v>23.92048008409337</v>
      </c>
    </row>
    <row r="24" spans="1:20" ht="12.75">
      <c r="A24" s="4">
        <f>A23+1</f>
        <v>17</v>
      </c>
      <c r="B24" s="2">
        <f>A24*0.44704</f>
        <v>7.599680000000001</v>
      </c>
      <c r="C24" s="2">
        <f>(B24/100)^2.5</f>
        <v>0.0015921657031016754</v>
      </c>
      <c r="D24" s="2">
        <f>B24^2</f>
        <v>57.755136102400016</v>
      </c>
      <c r="E24" s="2">
        <f>(0.01+(3.24*0.005)*C24)*D$1*9.81</f>
        <v>193.66605756540255</v>
      </c>
      <c r="F24" s="2">
        <f>(0.592*B$3*D$2*D24)</f>
        <v>22.235161269718702</v>
      </c>
      <c r="G24" s="2">
        <f>(E24+F24)*B24*1.34/1000</f>
        <v>2.1986454341742387</v>
      </c>
      <c r="H24" s="2">
        <f>G24*0.746</f>
        <v>1.640189493893982</v>
      </c>
      <c r="I24" s="2">
        <f>H24/I$7*1000</f>
        <v>4.432944578091844</v>
      </c>
      <c r="J24" s="2"/>
      <c r="K24" s="2">
        <f>$H$1/$H24*$A24*K$6</f>
        <v>236.31415848165014</v>
      </c>
      <c r="L24" s="2">
        <f>$H$1/$H24*$A24*L$6</f>
        <v>212.68274263348513</v>
      </c>
      <c r="M24" s="2">
        <f>$H$1/$H24*$A24*M$6</f>
        <v>197.32232233217786</v>
      </c>
      <c r="N24" s="2">
        <f>$H$1/$H24*$A24*N$6</f>
        <v>165.41991093715512</v>
      </c>
      <c r="O24" s="2">
        <f>$H$1/$H24*$A24*O$6</f>
        <v>141.78849508899012</v>
      </c>
      <c r="P24" s="2">
        <f>$H$1/$H24*$A24*P$6</f>
        <v>118.15707924082507</v>
      </c>
      <c r="Q24" s="2">
        <f>$H$1/$H24*$A24*Q$6</f>
        <v>94.52566339266006</v>
      </c>
      <c r="R24" s="2">
        <f>$H$1/$H24*$A24*R$6</f>
        <v>70.89424754449506</v>
      </c>
      <c r="S24" s="2">
        <f>$H$1/$H24*$A24*S$6</f>
        <v>47.26283169633003</v>
      </c>
      <c r="T24" s="2">
        <f>$H$1/$H24*$A24*T$6</f>
        <v>23.631415848165016</v>
      </c>
    </row>
    <row r="25" spans="1:20" ht="12.75">
      <c r="A25" s="4">
        <f>A24+1</f>
        <v>18</v>
      </c>
      <c r="B25" s="2">
        <f>A25*0.44704</f>
        <v>8.04672</v>
      </c>
      <c r="C25" s="2">
        <f>(B25/100)^2.5</f>
        <v>0.0018367380537254172</v>
      </c>
      <c r="D25" s="2">
        <f>B25^2</f>
        <v>64.7497027584</v>
      </c>
      <c r="E25" s="2">
        <f>(0.01+(3.24*0.005)*C25)*D$1*9.81</f>
        <v>193.74259204732184</v>
      </c>
      <c r="F25" s="2">
        <f>(0.592*B$3*D$2*D25)</f>
        <v>24.92800086985764</v>
      </c>
      <c r="G25" s="2">
        <f>(E25+F25)*B25*1.34/1000</f>
        <v>2.3578385848076255</v>
      </c>
      <c r="H25" s="2">
        <f>G25*0.746</f>
        <v>1.7589475842664886</v>
      </c>
      <c r="I25" s="2">
        <f>H25/I$7*1000</f>
        <v>4.753912389909428</v>
      </c>
      <c r="J25" s="2"/>
      <c r="K25" s="2">
        <f>$H$1/$H25*$A25*K$6</f>
        <v>233.32133582089878</v>
      </c>
      <c r="L25" s="2">
        <f>$H$1/$H25*$A25*L$6</f>
        <v>209.9892022388089</v>
      </c>
      <c r="M25" s="2">
        <f>$H$1/$H25*$A25*M$6</f>
        <v>194.82331541045048</v>
      </c>
      <c r="N25" s="2">
        <f>$H$1/$H25*$A25*N$6</f>
        <v>163.32493507462917</v>
      </c>
      <c r="O25" s="2">
        <f>$H$1/$H25*$A25*O$6</f>
        <v>139.9928014925393</v>
      </c>
      <c r="P25" s="2">
        <f>$H$1/$H25*$A25*P$6</f>
        <v>116.66066791044939</v>
      </c>
      <c r="Q25" s="2">
        <f>$H$1/$H25*$A25*Q$6</f>
        <v>93.32853432835952</v>
      </c>
      <c r="R25" s="2">
        <f>$H$1/$H25*$A25*R$6</f>
        <v>69.99640074626964</v>
      </c>
      <c r="S25" s="2">
        <f>$H$1/$H25*$A25*S$6</f>
        <v>46.66426716417976</v>
      </c>
      <c r="T25" s="2">
        <f>$H$1/$H25*$A25*T$6</f>
        <v>23.33213358208988</v>
      </c>
    </row>
    <row r="26" spans="1:20" ht="12.75">
      <c r="A26" s="4">
        <f>A25+1</f>
        <v>19</v>
      </c>
      <c r="B26" s="2">
        <f>A26*0.44704</f>
        <v>8.493760000000002</v>
      </c>
      <c r="C26" s="2">
        <f>(B26/100)^2.5</f>
        <v>0.0021025675791768073</v>
      </c>
      <c r="D26" s="2">
        <f>B26^2</f>
        <v>72.14395893760003</v>
      </c>
      <c r="E26" s="2">
        <f>(0.01+(3.24*0.005)*C26)*D$1*9.81</f>
        <v>193.82577857661423</v>
      </c>
      <c r="F26" s="2">
        <f>(0.592*B$3*D$2*D26)</f>
        <v>27.774717018575963</v>
      </c>
      <c r="G26" s="2">
        <f>(E26+F26)*B26*1.34/1000</f>
        <v>2.522176710125248</v>
      </c>
      <c r="H26" s="2">
        <f>G26*0.746</f>
        <v>1.881543825753435</v>
      </c>
      <c r="I26" s="2">
        <f>H26/I$7*1000</f>
        <v>5.0852535831173915</v>
      </c>
      <c r="J26" s="2"/>
      <c r="K26" s="2">
        <f>$H$1/$H26*$A26*K$6</f>
        <v>230.23646543366155</v>
      </c>
      <c r="L26" s="2">
        <f>$H$1/$H26*$A26*L$6</f>
        <v>207.2128188902954</v>
      </c>
      <c r="M26" s="2">
        <f>$H$1/$H26*$A26*M$6</f>
        <v>192.2474486371074</v>
      </c>
      <c r="N26" s="2">
        <f>$H$1/$H26*$A26*N$6</f>
        <v>161.1655258035631</v>
      </c>
      <c r="O26" s="2">
        <f>$H$1/$H26*$A26*O$6</f>
        <v>138.14187926019696</v>
      </c>
      <c r="P26" s="2">
        <f>$H$1/$H26*$A26*P$6</f>
        <v>115.11823271683078</v>
      </c>
      <c r="Q26" s="2">
        <f>$H$1/$H26*$A26*Q$6</f>
        <v>92.09458617346462</v>
      </c>
      <c r="R26" s="2">
        <f>$H$1/$H26*$A26*R$6</f>
        <v>69.07093963009848</v>
      </c>
      <c r="S26" s="2">
        <f>$H$1/$H26*$A26*S$6</f>
        <v>46.04729308673231</v>
      </c>
      <c r="T26" s="2">
        <f>$H$1/$H26*$A26*T$6</f>
        <v>23.023646543366155</v>
      </c>
    </row>
    <row r="27" spans="1:20" ht="12.75">
      <c r="A27" s="4">
        <f>A26+1</f>
        <v>20</v>
      </c>
      <c r="B27" s="2">
        <f>A27*0.44704</f>
        <v>8.940800000000001</v>
      </c>
      <c r="C27" s="2">
        <f>(B27/100)^2.5</f>
        <v>0.0023902369197024843</v>
      </c>
      <c r="D27" s="2">
        <f>B27^2</f>
        <v>79.93790464000003</v>
      </c>
      <c r="E27" s="2">
        <f>(0.01+(3.24*0.005)*C27)*D$1*9.81</f>
        <v>193.91579947997903</v>
      </c>
      <c r="F27" s="2">
        <f>(0.592*B$3*D$2*D27)</f>
        <v>30.77530971587364</v>
      </c>
      <c r="G27" s="2">
        <f>(E27+F27)*B27*1.34/1000</f>
        <v>2.6919504805916947</v>
      </c>
      <c r="H27" s="2">
        <f>G27*0.746</f>
        <v>2.0081950585214043</v>
      </c>
      <c r="I27" s="2">
        <f>H27/I$7*1000</f>
        <v>5.427554212220012</v>
      </c>
      <c r="J27" s="2"/>
      <c r="K27" s="2">
        <f>$H$1/$H27*$A27*K$6</f>
        <v>227.069575769071</v>
      </c>
      <c r="L27" s="2">
        <f>$H$1/$H27*$A27*L$6</f>
        <v>204.36261819216392</v>
      </c>
      <c r="M27" s="2">
        <f>$H$1/$H27*$A27*M$6</f>
        <v>189.6030957671743</v>
      </c>
      <c r="N27" s="2">
        <f>$H$1/$H27*$A27*N$6</f>
        <v>158.94870303834972</v>
      </c>
      <c r="O27" s="2">
        <f>$H$1/$H27*$A27*O$6</f>
        <v>136.24174546144263</v>
      </c>
      <c r="P27" s="2">
        <f>$H$1/$H27*$A27*P$6</f>
        <v>113.5347878845355</v>
      </c>
      <c r="Q27" s="2">
        <f>$H$1/$H27*$A27*Q$6</f>
        <v>90.8278303076284</v>
      </c>
      <c r="R27" s="2">
        <f>$H$1/$H27*$A27*R$6</f>
        <v>68.12087273072132</v>
      </c>
      <c r="S27" s="2">
        <f>$H$1/$H27*$A27*S$6</f>
        <v>45.4139151538142</v>
      </c>
      <c r="T27" s="2">
        <f>$H$1/$H27*$A27*T$6</f>
        <v>22.7069575769071</v>
      </c>
    </row>
    <row r="28" spans="1:20" ht="12.75">
      <c r="A28" s="4">
        <f>A27+1</f>
        <v>21</v>
      </c>
      <c r="B28" s="2">
        <f>A28*0.44704</f>
        <v>9.38784</v>
      </c>
      <c r="C28" s="2">
        <f>(B28/100)^2.5</f>
        <v>0.002700313563877523</v>
      </c>
      <c r="D28" s="2">
        <f>B28^2</f>
        <v>88.13153986560002</v>
      </c>
      <c r="E28" s="2">
        <f>(0.01+(3.24*0.005)*C28)*D$1*9.81</f>
        <v>194.01283234267459</v>
      </c>
      <c r="F28" s="2">
        <f>(0.592*B$3*D$2*D28)</f>
        <v>33.929778961750685</v>
      </c>
      <c r="G28" s="2">
        <f>(E28+F28)*B28*1.34/1000</f>
        <v>2.8674509439049025</v>
      </c>
      <c r="H28" s="2">
        <f>G28*0.746</f>
        <v>2.139118404153057</v>
      </c>
      <c r="I28" s="2">
        <f>H28/I$7*1000</f>
        <v>5.78140109230556</v>
      </c>
      <c r="J28" s="2"/>
      <c r="K28" s="2">
        <f>$H$1/$H28*$A28*K$6</f>
        <v>223.8305271323079</v>
      </c>
      <c r="L28" s="2">
        <f>$H$1/$H28*$A28*L$6</f>
        <v>201.4474744190771</v>
      </c>
      <c r="M28" s="2">
        <f>$H$1/$H28*$A28*M$6</f>
        <v>186.8984901554771</v>
      </c>
      <c r="N28" s="2">
        <f>$H$1/$H28*$A28*N$6</f>
        <v>156.68136899261555</v>
      </c>
      <c r="O28" s="2">
        <f>$H$1/$H28*$A28*O$6</f>
        <v>134.29831627938475</v>
      </c>
      <c r="P28" s="2">
        <f>$H$1/$H28*$A28*P$6</f>
        <v>111.91526356615395</v>
      </c>
      <c r="Q28" s="2">
        <f>$H$1/$H28*$A28*Q$6</f>
        <v>89.53221085292317</v>
      </c>
      <c r="R28" s="2">
        <f>$H$1/$H28*$A28*R$6</f>
        <v>67.14915813969237</v>
      </c>
      <c r="S28" s="2">
        <f>$H$1/$H28*$A28*S$6</f>
        <v>44.766105426461586</v>
      </c>
      <c r="T28" s="2">
        <f>$H$1/$H28*$A28*T$6</f>
        <v>22.383052713230793</v>
      </c>
    </row>
    <row r="29" spans="1:20" ht="12.75">
      <c r="A29" s="4">
        <f>A28+1</f>
        <v>22</v>
      </c>
      <c r="B29" s="2">
        <f>A29*0.44704</f>
        <v>9.834880000000002</v>
      </c>
      <c r="C29" s="2">
        <f>(B29/100)^2.5</f>
        <v>0.00303335097303439</v>
      </c>
      <c r="D29" s="2">
        <f>B29^2</f>
        <v>96.72486461440003</v>
      </c>
      <c r="E29" s="2">
        <f>(0.01+(3.24*0.005)*C29)*D$1*9.81</f>
        <v>194.1170503603882</v>
      </c>
      <c r="F29" s="2">
        <f>(0.592*B$3*D$2*D29)</f>
        <v>37.23812475620711</v>
      </c>
      <c r="G29" s="2">
        <f>(E29+F29)*B29*1.34/1000</f>
        <v>3.04896951543194</v>
      </c>
      <c r="H29" s="2">
        <f>G29*0.746</f>
        <v>2.2745312585122273</v>
      </c>
      <c r="I29" s="2">
        <f>H29/I$7*1000</f>
        <v>6.147381779762776</v>
      </c>
      <c r="J29" s="2"/>
      <c r="K29" s="2">
        <f>$H$1/$H29*$A29*K$6</f>
        <v>220.52895431654653</v>
      </c>
      <c r="L29" s="2">
        <f>$H$1/$H29*$A29*L$6</f>
        <v>198.47605888489187</v>
      </c>
      <c r="M29" s="2">
        <f>$H$1/$H29*$A29*M$6</f>
        <v>184.14167685431636</v>
      </c>
      <c r="N29" s="2">
        <f>$H$1/$H29*$A29*N$6</f>
        <v>154.37026802158258</v>
      </c>
      <c r="O29" s="2">
        <f>$H$1/$H29*$A29*O$6</f>
        <v>132.31737258992794</v>
      </c>
      <c r="P29" s="2">
        <f>$H$1/$H29*$A29*P$6</f>
        <v>110.26447715827327</v>
      </c>
      <c r="Q29" s="2">
        <f>$H$1/$H29*$A29*Q$6</f>
        <v>88.21158172661862</v>
      </c>
      <c r="R29" s="2">
        <f>$H$1/$H29*$A29*R$6</f>
        <v>66.15868629496397</v>
      </c>
      <c r="S29" s="2">
        <f>$H$1/$H29*$A29*S$6</f>
        <v>44.10579086330931</v>
      </c>
      <c r="T29" s="2">
        <f>$H$1/$H29*$A29*T$6</f>
        <v>22.052895431654655</v>
      </c>
    </row>
    <row r="30" spans="1:20" ht="12.75">
      <c r="A30" s="4">
        <f>A29+1</f>
        <v>23</v>
      </c>
      <c r="B30" s="2">
        <f>A30*0.44704</f>
        <v>10.281920000000001</v>
      </c>
      <c r="C30" s="2">
        <f>(B30/100)^2.5</f>
        <v>0.003389889573086146</v>
      </c>
      <c r="D30" s="2">
        <f>B30^2</f>
        <v>105.71787888640003</v>
      </c>
      <c r="E30" s="2">
        <f>(0.01+(3.24*0.005)*C30)*D$1*9.81</f>
        <v>194.22862264960895</v>
      </c>
      <c r="F30" s="2">
        <f>(0.592*B$3*D$2*D30)</f>
        <v>40.70034709924288</v>
      </c>
      <c r="G30" s="2">
        <f>(E30+F30)*B30*1.34/1000</f>
        <v>3.2367979693377547</v>
      </c>
      <c r="H30" s="2">
        <f>G30*0.746</f>
        <v>2.414651285125965</v>
      </c>
      <c r="I30" s="2">
        <f>H30/I$7*1000</f>
        <v>6.5260845543945</v>
      </c>
      <c r="J30" s="2"/>
      <c r="K30" s="2">
        <f>$H$1/$H30*$A30*K$6</f>
        <v>217.17421609913484</v>
      </c>
      <c r="L30" s="2">
        <f>$H$1/$H30*$A30*L$6</f>
        <v>195.45679448922135</v>
      </c>
      <c r="M30" s="2">
        <f>$H$1/$H30*$A30*M$6</f>
        <v>181.3404704427776</v>
      </c>
      <c r="N30" s="2">
        <f>$H$1/$H30*$A30*N$6</f>
        <v>152.0219512693944</v>
      </c>
      <c r="O30" s="2">
        <f>$H$1/$H30*$A30*O$6</f>
        <v>130.30452965948092</v>
      </c>
      <c r="P30" s="2">
        <f>$H$1/$H30*$A30*P$6</f>
        <v>108.58710804956742</v>
      </c>
      <c r="Q30" s="2">
        <f>$H$1/$H30*$A30*Q$6</f>
        <v>86.86968643965395</v>
      </c>
      <c r="R30" s="2">
        <f>$H$1/$H30*$A30*R$6</f>
        <v>65.15226482974046</v>
      </c>
      <c r="S30" s="2">
        <f>$H$1/$H30*$A30*S$6</f>
        <v>43.43484321982697</v>
      </c>
      <c r="T30" s="2">
        <f>$H$1/$H30*$A30*T$6</f>
        <v>21.717421609913487</v>
      </c>
    </row>
    <row r="31" spans="1:20" ht="12.75">
      <c r="A31" s="4">
        <f>A30+1</f>
        <v>24</v>
      </c>
      <c r="B31" s="2">
        <f>A31*0.44704</f>
        <v>10.72896</v>
      </c>
      <c r="C31" s="2">
        <f>(B31/100)^2.5</f>
        <v>0.0037704576346638194</v>
      </c>
      <c r="D31" s="2">
        <f>B31^2</f>
        <v>115.11058268160002</v>
      </c>
      <c r="E31" s="2">
        <f>(0.01+(3.24*0.005)*C31)*D$1*9.81</f>
        <v>194.34771452305088</v>
      </c>
      <c r="F31" s="2">
        <f>(0.592*B$3*D$2*D31)</f>
        <v>44.316445990858035</v>
      </c>
      <c r="G31" s="2">
        <f>(E31+F31)*B31*1.34/1000</f>
        <v>3.4312284303269935</v>
      </c>
      <c r="H31" s="2">
        <f>G31*0.746</f>
        <v>2.559696409023937</v>
      </c>
      <c r="I31" s="2">
        <f>H31/I$7*1000</f>
        <v>6.918098402767398</v>
      </c>
      <c r="J31" s="2"/>
      <c r="K31" s="2">
        <f>$H$1/$H31*$A31*K$6</f>
        <v>213.77535166705894</v>
      </c>
      <c r="L31" s="2">
        <f>$H$1/$H31*$A31*L$6</f>
        <v>192.39781650035306</v>
      </c>
      <c r="M31" s="2">
        <f>$H$1/$H31*$A31*M$6</f>
        <v>178.5024186419942</v>
      </c>
      <c r="N31" s="2">
        <f>$H$1/$H31*$A31*N$6</f>
        <v>149.64274616694127</v>
      </c>
      <c r="O31" s="2">
        <f>$H$1/$H31*$A31*O$6</f>
        <v>128.26521100023538</v>
      </c>
      <c r="P31" s="2">
        <f>$H$1/$H31*$A31*P$6</f>
        <v>106.88767583352947</v>
      </c>
      <c r="Q31" s="2">
        <f>$H$1/$H31*$A31*Q$6</f>
        <v>85.51014066682359</v>
      </c>
      <c r="R31" s="2">
        <f>$H$1/$H31*$A31*R$6</f>
        <v>64.13260550011769</v>
      </c>
      <c r="S31" s="2">
        <f>$H$1/$H31*$A31*S$6</f>
        <v>42.755070333411794</v>
      </c>
      <c r="T31" s="2">
        <f>$H$1/$H31*$A31*T$6</f>
        <v>21.377535166705897</v>
      </c>
    </row>
    <row r="32" spans="1:20" ht="12.75">
      <c r="A32" s="4">
        <f>A31+1</f>
        <v>25</v>
      </c>
      <c r="B32" s="2">
        <f>A32*0.44704</f>
        <v>11.176000000000002</v>
      </c>
      <c r="C32" s="2">
        <f>(B32/100)^2.5</f>
        <v>0.0041755720584253616</v>
      </c>
      <c r="D32" s="2">
        <f>B32^2</f>
        <v>124.90297600000004</v>
      </c>
      <c r="E32" s="2">
        <f>(0.01+(3.24*0.005)*C32)*D$1*9.81</f>
        <v>194.4744877354011</v>
      </c>
      <c r="F32" s="2">
        <f>(0.592*B$3*D$2*D32)</f>
        <v>48.086421431052564</v>
      </c>
      <c r="G32" s="2">
        <f>(E32+F32)*B32*1.34/1000</f>
        <v>3.6325533659313445</v>
      </c>
      <c r="H32" s="2">
        <f>G32*0.746</f>
        <v>2.709884810984783</v>
      </c>
      <c r="I32" s="2">
        <f>H32/I$7*1000</f>
        <v>7.324013002661576</v>
      </c>
      <c r="J32" s="2"/>
      <c r="K32" s="2">
        <f>$H$1/$H32*$A32*K$6</f>
        <v>210.34104390321292</v>
      </c>
      <c r="L32" s="2">
        <f>$H$1/$H32*$A32*L$6</f>
        <v>189.30693951289163</v>
      </c>
      <c r="M32" s="2">
        <f>$H$1/$H32*$A32*M$6</f>
        <v>175.63477165918277</v>
      </c>
      <c r="N32" s="2">
        <f>$H$1/$H32*$A32*N$6</f>
        <v>147.23873073224905</v>
      </c>
      <c r="O32" s="2">
        <f>$H$1/$H32*$A32*O$6</f>
        <v>126.20462634192778</v>
      </c>
      <c r="P32" s="2">
        <f>$H$1/$H32*$A32*P$6</f>
        <v>105.17052195160646</v>
      </c>
      <c r="Q32" s="2">
        <f>$H$1/$H32*$A32*Q$6</f>
        <v>84.13641756128517</v>
      </c>
      <c r="R32" s="2">
        <f>$H$1/$H32*$A32*R$6</f>
        <v>63.10231317096389</v>
      </c>
      <c r="S32" s="2">
        <f>$H$1/$H32*$A32*S$6</f>
        <v>42.068208780642586</v>
      </c>
      <c r="T32" s="2">
        <f>$H$1/$H32*$A32*T$6</f>
        <v>21.034104390321293</v>
      </c>
    </row>
    <row r="33" spans="1:20" ht="12.75">
      <c r="A33" s="4">
        <f>A32+1</f>
        <v>26</v>
      </c>
      <c r="B33" s="2">
        <f>A33*0.44704</f>
        <v>11.623040000000001</v>
      </c>
      <c r="C33" s="2">
        <f>(B33/100)^2.5</f>
        <v>0.004605739079255943</v>
      </c>
      <c r="D33" s="2">
        <f>B33^2</f>
        <v>135.09505884160004</v>
      </c>
      <c r="E33" s="2">
        <f>(0.01+(3.24*0.005)*C33)*D$1*9.81</f>
        <v>194.60910070368666</v>
      </c>
      <c r="F33" s="2">
        <f>(0.592*B$3*D$2*D33)</f>
        <v>52.01027341982645</v>
      </c>
      <c r="G33" s="2">
        <f>(E33+F33)*B33*1.34/1000</f>
        <v>3.8410655792848285</v>
      </c>
      <c r="H33" s="2">
        <f>G33*0.746</f>
        <v>2.865434922146482</v>
      </c>
      <c r="I33" s="2">
        <f>H33/I$7*1000</f>
        <v>7.744418708504005</v>
      </c>
      <c r="J33" s="2"/>
      <c r="K33" s="2">
        <f>$H$1/$H33*$A33*K$6</f>
        <v>206.87958934901818</v>
      </c>
      <c r="L33" s="2">
        <f>$H$1/$H33*$A33*L$6</f>
        <v>186.19163041411636</v>
      </c>
      <c r="M33" s="2">
        <f>$H$1/$H33*$A33*M$6</f>
        <v>172.74445710643016</v>
      </c>
      <c r="N33" s="2">
        <f>$H$1/$H33*$A33*N$6</f>
        <v>144.81571254431273</v>
      </c>
      <c r="O33" s="2">
        <f>$H$1/$H33*$A33*O$6</f>
        <v>124.12775360941092</v>
      </c>
      <c r="P33" s="2">
        <f>$H$1/$H33*$A33*P$6</f>
        <v>103.43979467450909</v>
      </c>
      <c r="Q33" s="2">
        <f>$H$1/$H33*$A33*Q$6</f>
        <v>82.75183573960727</v>
      </c>
      <c r="R33" s="2">
        <f>$H$1/$H33*$A33*R$6</f>
        <v>62.06387680470546</v>
      </c>
      <c r="S33" s="2">
        <f>$H$1/$H33*$A33*S$6</f>
        <v>41.37591786980364</v>
      </c>
      <c r="T33" s="2">
        <f>$H$1/$H33*$A33*T$6</f>
        <v>20.68795893490182</v>
      </c>
    </row>
    <row r="34" spans="1:20" ht="12.75">
      <c r="A34" s="4">
        <f>A33+1</f>
        <v>27</v>
      </c>
      <c r="B34" s="2">
        <f>A34*0.44704</f>
        <v>12.07008</v>
      </c>
      <c r="C34" s="2">
        <f>(B34/100)^2.5</f>
        <v>0.0050614549006274415</v>
      </c>
      <c r="D34" s="2">
        <f>B34^2</f>
        <v>145.68683120640003</v>
      </c>
      <c r="E34" s="2">
        <f>(0.01+(3.24*0.005)*C34)*D$1*9.81</f>
        <v>194.75170870578557</v>
      </c>
      <c r="F34" s="2">
        <f>(0.592*B$3*D$2*D34)</f>
        <v>56.0880019571797</v>
      </c>
      <c r="G34" s="2">
        <f>(E34+F34)*B34*1.34/1000</f>
        <v>4.057058202337651</v>
      </c>
      <c r="H34" s="2">
        <f>G34*0.746</f>
        <v>3.0265654189438878</v>
      </c>
      <c r="I34" s="2">
        <f>H34/I$7*1000</f>
        <v>8.179906537686183</v>
      </c>
      <c r="J34" s="2"/>
      <c r="K34" s="2">
        <f>$H$1/$H34*$A34*K$6</f>
        <v>203.39887456151934</v>
      </c>
      <c r="L34" s="2">
        <f>$H$1/$H34*$A34*L$6</f>
        <v>183.0589871053674</v>
      </c>
      <c r="M34" s="2">
        <f>$H$1/$H34*$A34*M$6</f>
        <v>169.83806025886864</v>
      </c>
      <c r="N34" s="2">
        <f>$H$1/$H34*$A34*N$6</f>
        <v>142.37921219306355</v>
      </c>
      <c r="O34" s="2">
        <f>$H$1/$H34*$A34*O$6</f>
        <v>122.03932473691162</v>
      </c>
      <c r="P34" s="2">
        <f>$H$1/$H34*$A34*P$6</f>
        <v>101.69943728075967</v>
      </c>
      <c r="Q34" s="2">
        <f>$H$1/$H34*$A34*Q$6</f>
        <v>81.35954982460774</v>
      </c>
      <c r="R34" s="2">
        <f>$H$1/$H34*$A34*R$6</f>
        <v>61.01966236845581</v>
      </c>
      <c r="S34" s="2">
        <f>$H$1/$H34*$A34*S$6</f>
        <v>40.67977491230387</v>
      </c>
      <c r="T34" s="2">
        <f>$H$1/$H34*$A34*T$6</f>
        <v>20.339887456151935</v>
      </c>
    </row>
    <row r="35" spans="1:20" ht="12.75">
      <c r="A35" s="4">
        <f>A34+1</f>
        <v>28</v>
      </c>
      <c r="B35" s="2">
        <f>A35*0.44704</f>
        <v>12.517120000000002</v>
      </c>
      <c r="C35" s="2">
        <f>(B35/100)^2.5</f>
        <v>0.0055432062684483046</v>
      </c>
      <c r="D35" s="2">
        <f>B35^2</f>
        <v>156.67829309440006</v>
      </c>
      <c r="E35" s="2">
        <f>(0.01+(3.24*0.005)*C35)*D$1*9.81</f>
        <v>194.90246406000307</v>
      </c>
      <c r="F35" s="2">
        <f>(0.592*B$3*D$2*D35)</f>
        <v>60.319607043112335</v>
      </c>
      <c r="G35" s="2">
        <f>(E35+F35)*B35*1.34/1000</f>
        <v>4.2808246894659465</v>
      </c>
      <c r="H35" s="2">
        <f>G35*0.746</f>
        <v>3.193495218341596</v>
      </c>
      <c r="I35" s="2">
        <f>H35/I$7*1000</f>
        <v>8.631068157679989</v>
      </c>
      <c r="J35" s="2"/>
      <c r="K35" s="2">
        <f>$H$1/$H35*$A35*K$6</f>
        <v>199.9063585044369</v>
      </c>
      <c r="L35" s="2">
        <f>$H$1/$H35*$A35*L$6</f>
        <v>179.9157226539932</v>
      </c>
      <c r="M35" s="2">
        <f>$H$1/$H35*$A35*M$6</f>
        <v>166.92180935120481</v>
      </c>
      <c r="N35" s="2">
        <f>$H$1/$H35*$A35*N$6</f>
        <v>139.93445095310585</v>
      </c>
      <c r="O35" s="2">
        <f>$H$1/$H35*$A35*O$6</f>
        <v>119.94381510266216</v>
      </c>
      <c r="P35" s="2">
        <f>$H$1/$H35*$A35*P$6</f>
        <v>99.95317925221845</v>
      </c>
      <c r="Q35" s="2">
        <f>$H$1/$H35*$A35*Q$6</f>
        <v>79.96254340177477</v>
      </c>
      <c r="R35" s="2">
        <f>$H$1/$H35*$A35*R$6</f>
        <v>59.97190755133108</v>
      </c>
      <c r="S35" s="2">
        <f>$H$1/$H35*$A35*S$6</f>
        <v>39.98127170088738</v>
      </c>
      <c r="T35" s="2">
        <f>$H$1/$H35*$A35*T$6</f>
        <v>19.99063585044369</v>
      </c>
    </row>
    <row r="36" spans="1:20" ht="12.75">
      <c r="A36" s="4">
        <f>A35+1</f>
        <v>29</v>
      </c>
      <c r="B36" s="2">
        <f>A36*0.44704</f>
        <v>12.964160000000001</v>
      </c>
      <c r="C36" s="2">
        <f>(B36/100)^2.5</f>
        <v>0.006051470992190493</v>
      </c>
      <c r="D36" s="2">
        <f>B36^2</f>
        <v>168.06944450560005</v>
      </c>
      <c r="E36" s="2">
        <f>(0.01+(3.24*0.005)*C36)*D$1*9.81</f>
        <v>195.06151628814845</v>
      </c>
      <c r="F36" s="2">
        <f>(0.592*B$3*D$2*D36)</f>
        <v>64.70508867762432</v>
      </c>
      <c r="G36" s="2">
        <f>(E36+F36)*B36*1.34/1000</f>
        <v>4.5126588114403186</v>
      </c>
      <c r="H36" s="2">
        <f>G36*0.746</f>
        <v>3.3664434733344777</v>
      </c>
      <c r="I36" s="2">
        <f>H36/I$7*1000</f>
        <v>9.098495873876967</v>
      </c>
      <c r="J36" s="2"/>
      <c r="K36" s="2">
        <f>$H$1/$H36*$A36*K$6</f>
        <v>196.40906055228618</v>
      </c>
      <c r="L36" s="2">
        <f>$H$1/$H36*$A36*L$6</f>
        <v>176.76815449705757</v>
      </c>
      <c r="M36" s="2">
        <f>$H$1/$H36*$A36*M$6</f>
        <v>164.00156556115894</v>
      </c>
      <c r="N36" s="2">
        <f>$H$1/$H36*$A36*N$6</f>
        <v>137.48634238660034</v>
      </c>
      <c r="O36" s="2">
        <f>$H$1/$H36*$A36*O$6</f>
        <v>117.84543633137173</v>
      </c>
      <c r="P36" s="2">
        <f>$H$1/$H36*$A36*P$6</f>
        <v>98.20453027614309</v>
      </c>
      <c r="Q36" s="2">
        <f>$H$1/$H36*$A36*Q$6</f>
        <v>78.56362422091448</v>
      </c>
      <c r="R36" s="2">
        <f>$H$1/$H36*$A36*R$6</f>
        <v>58.922718165685865</v>
      </c>
      <c r="S36" s="2">
        <f>$H$1/$H36*$A36*S$6</f>
        <v>39.28181211045724</v>
      </c>
      <c r="T36" s="2">
        <f>$H$1/$H36*$A36*T$6</f>
        <v>19.64090605522862</v>
      </c>
    </row>
    <row r="37" spans="1:20" ht="12.75">
      <c r="A37" s="4">
        <f>A36+1</f>
        <v>30</v>
      </c>
      <c r="B37" s="2">
        <f>A37*0.44704</f>
        <v>13.411200000000001</v>
      </c>
      <c r="C37" s="2">
        <f>(B37/100)^2.5</f>
        <v>0.006586718419837005</v>
      </c>
      <c r="D37" s="2">
        <f>B37^2</f>
        <v>179.86028544</v>
      </c>
      <c r="E37" s="2">
        <f>(0.01+(3.24*0.005)*C37)*D$1*9.81</f>
        <v>195.2290122641616</v>
      </c>
      <c r="F37" s="2">
        <f>(0.592*B$3*D$2*D37)</f>
        <v>69.24444686071567</v>
      </c>
      <c r="G37" s="2">
        <f>(E37+F37)*B37*1.34/1000</f>
        <v>4.7528546497208435</v>
      </c>
      <c r="H37" s="2">
        <f>G37*0.746</f>
        <v>3.545629568691749</v>
      </c>
      <c r="I37" s="2">
        <f>H37/I$7*1000</f>
        <v>9.582782618085808</v>
      </c>
      <c r="J37" s="2"/>
      <c r="K37" s="2">
        <f>$H$1/$H37*$A37*K$6</f>
        <v>192.9135536435577</v>
      </c>
      <c r="L37" s="2">
        <f>$H$1/$H37*$A37*L$6</f>
        <v>173.62219827920194</v>
      </c>
      <c r="M37" s="2">
        <f>$H$1/$H37*$A37*M$6</f>
        <v>161.08281729237066</v>
      </c>
      <c r="N37" s="2">
        <f>$H$1/$H37*$A37*N$6</f>
        <v>135.0394875504904</v>
      </c>
      <c r="O37" s="2">
        <f>$H$1/$H37*$A37*O$6</f>
        <v>115.74813218613463</v>
      </c>
      <c r="P37" s="2">
        <f>$H$1/$H37*$A37*P$6</f>
        <v>96.45677682177885</v>
      </c>
      <c r="Q37" s="2">
        <f>$H$1/$H37*$A37*Q$6</f>
        <v>77.16542145742308</v>
      </c>
      <c r="R37" s="2">
        <f>$H$1/$H37*$A37*R$6</f>
        <v>57.87406609306731</v>
      </c>
      <c r="S37" s="2">
        <f>$H$1/$H37*$A37*S$6</f>
        <v>38.58271072871154</v>
      </c>
      <c r="T37" s="2">
        <f>$H$1/$H37*$A37*T$6</f>
        <v>19.29135536435577</v>
      </c>
    </row>
    <row r="38" spans="1:20" ht="12.75">
      <c r="A38" s="4">
        <f>A37+1</f>
        <v>31</v>
      </c>
      <c r="B38" s="2">
        <f>A38*0.44704</f>
        <v>13.858240000000002</v>
      </c>
      <c r="C38" s="2">
        <f>(B38/100)^2.5</f>
        <v>0.0071494098721848545</v>
      </c>
      <c r="D38" s="2">
        <f>B38^2</f>
        <v>192.05081589760005</v>
      </c>
      <c r="E38" s="2">
        <f>(0.01+(3.24*0.005)*C38)*D$1*9.81</f>
        <v>195.40509635002013</v>
      </c>
      <c r="F38" s="2">
        <f>(0.592*B$3*D$2*D38)</f>
        <v>73.93768159238641</v>
      </c>
      <c r="G38" s="2">
        <f>(E38+F38)*B38*1.34/1000</f>
        <v>5.001706591050052</v>
      </c>
      <c r="H38" s="2">
        <f>G38*0.746</f>
        <v>3.731273116923339</v>
      </c>
      <c r="I38" s="2">
        <f>H38/I$7*1000</f>
        <v>10.084521937630646</v>
      </c>
      <c r="J38" s="2"/>
      <c r="K38" s="2">
        <f>$H$1/$H38*$A38*K$6</f>
        <v>189.4259620916733</v>
      </c>
      <c r="L38" s="2">
        <f>$H$1/$H38*$A38*L$6</f>
        <v>170.48336588250598</v>
      </c>
      <c r="M38" s="2">
        <f>$H$1/$H38*$A38*M$6</f>
        <v>158.17067834654722</v>
      </c>
      <c r="N38" s="2">
        <f>$H$1/$H38*$A38*N$6</f>
        <v>132.59817346417134</v>
      </c>
      <c r="O38" s="2">
        <f>$H$1/$H38*$A38*O$6</f>
        <v>113.655577255004</v>
      </c>
      <c r="P38" s="2">
        <f>$H$1/$H38*$A38*P$6</f>
        <v>94.71298104583666</v>
      </c>
      <c r="Q38" s="2">
        <f>$H$1/$H38*$A38*Q$6</f>
        <v>75.77038483666932</v>
      </c>
      <c r="R38" s="2">
        <f>$H$1/$H38*$A38*R$6</f>
        <v>56.827788627502</v>
      </c>
      <c r="S38" s="2">
        <f>$H$1/$H38*$A38*S$6</f>
        <v>37.88519241833466</v>
      </c>
      <c r="T38" s="2">
        <f>$H$1/$H38*$A38*T$6</f>
        <v>18.94259620916733</v>
      </c>
    </row>
    <row r="39" spans="1:20" ht="12.75">
      <c r="A39" s="4">
        <f>A38+1</f>
        <v>32</v>
      </c>
      <c r="B39" s="2">
        <f>A39*0.44704</f>
        <v>14.305280000000002</v>
      </c>
      <c r="C39" s="2">
        <f>(B39/100)^2.5</f>
        <v>0.007739999041213281</v>
      </c>
      <c r="D39" s="2">
        <f>B39^2</f>
        <v>204.64103587840003</v>
      </c>
      <c r="E39" s="2">
        <f>(0.01+(3.24*0.005)*C39)*D$1*9.81</f>
        <v>195.58991052040145</v>
      </c>
      <c r="F39" s="2">
        <f>(0.592*B$3*D$2*D39)</f>
        <v>78.7847928726365</v>
      </c>
      <c r="G39" s="2">
        <f>(E39+F39)*B39*1.34/1000</f>
        <v>5.259509322318841</v>
      </c>
      <c r="H39" s="2">
        <f>G39*0.746</f>
        <v>3.9235939544498555</v>
      </c>
      <c r="I39" s="2">
        <f>H39/I$7*1000</f>
        <v>10.60430798499961</v>
      </c>
      <c r="J39" s="2"/>
      <c r="K39" s="2">
        <f>$H$1/$H39*$A39*K$6</f>
        <v>185.9519635492711</v>
      </c>
      <c r="L39" s="2">
        <f>$H$1/$H39*$A39*L$6</f>
        <v>167.356767194344</v>
      </c>
      <c r="M39" s="2">
        <f>$H$1/$H39*$A39*M$6</f>
        <v>155.26988956364139</v>
      </c>
      <c r="N39" s="2">
        <f>$H$1/$H39*$A39*N$6</f>
        <v>130.16637448448978</v>
      </c>
      <c r="O39" s="2">
        <f>$H$1/$H39*$A39*O$6</f>
        <v>111.57117812956268</v>
      </c>
      <c r="P39" s="2">
        <f>$H$1/$H39*$A39*P$6</f>
        <v>92.97598177463556</v>
      </c>
      <c r="Q39" s="2">
        <f>$H$1/$H39*$A39*Q$6</f>
        <v>74.38078541970845</v>
      </c>
      <c r="R39" s="2">
        <f>$H$1/$H39*$A39*R$6</f>
        <v>55.78558906478134</v>
      </c>
      <c r="S39" s="2">
        <f>$H$1/$H39*$A39*S$6</f>
        <v>37.19039270985422</v>
      </c>
      <c r="T39" s="2">
        <f>$H$1/$H39*$A39*T$6</f>
        <v>18.59519635492711</v>
      </c>
    </row>
    <row r="40" spans="1:20" ht="12.75">
      <c r="A40" s="4">
        <f>A39+1</f>
        <v>33</v>
      </c>
      <c r="B40" s="2">
        <f>A40*0.44704</f>
        <v>14.752320000000001</v>
      </c>
      <c r="C40" s="2">
        <f>(B40/100)^2.5</f>
        <v>0.008358932356547749</v>
      </c>
      <c r="D40" s="2">
        <f>B40^2</f>
        <v>217.63094538240003</v>
      </c>
      <c r="E40" s="2">
        <f>(0.01+(3.24*0.005)*C40)*D$1*9.81</f>
        <v>195.78359447736102</v>
      </c>
      <c r="F40" s="2">
        <f>(0.592*B$3*D$2*D40)</f>
        <v>83.78578070146597</v>
      </c>
      <c r="G40" s="2">
        <f>(E40+F40)*B40*1.34/1000</f>
        <v>5.5265578256830725</v>
      </c>
      <c r="H40" s="2">
        <f>G40*0.746</f>
        <v>4.122812137959572</v>
      </c>
      <c r="I40" s="2">
        <f>H40/I$7*1000</f>
        <v>11.142735507998843</v>
      </c>
      <c r="J40" s="2"/>
      <c r="K40" s="2">
        <f>$H$1/$H40*$A40*K$6</f>
        <v>182.4967946204727</v>
      </c>
      <c r="L40" s="2">
        <f>$H$1/$H40*$A40*L$6</f>
        <v>164.24711515842546</v>
      </c>
      <c r="M40" s="2">
        <f>$H$1/$H40*$A40*M$6</f>
        <v>152.3848235080947</v>
      </c>
      <c r="N40" s="2">
        <f>$H$1/$H40*$A40*N$6</f>
        <v>127.74775623433091</v>
      </c>
      <c r="O40" s="2">
        <f>$H$1/$H40*$A40*O$6</f>
        <v>109.49807677228364</v>
      </c>
      <c r="P40" s="2">
        <f>$H$1/$H40*$A40*P$6</f>
        <v>91.24839731023636</v>
      </c>
      <c r="Q40" s="2">
        <f>$H$1/$H40*$A40*Q$6</f>
        <v>72.99871784818909</v>
      </c>
      <c r="R40" s="2">
        <f>$H$1/$H40*$A40*R$6</f>
        <v>54.74903838614182</v>
      </c>
      <c r="S40" s="2">
        <f>$H$1/$H40*$A40*S$6</f>
        <v>36.499358924094544</v>
      </c>
      <c r="T40" s="2">
        <f>$H$1/$H40*$A40*T$6</f>
        <v>18.249679462047272</v>
      </c>
    </row>
    <row r="41" spans="1:20" ht="12.75">
      <c r="A41" s="4">
        <f>A40+1</f>
        <v>34</v>
      </c>
      <c r="B41" s="2">
        <f>A41*0.44704</f>
        <v>15.199360000000002</v>
      </c>
      <c r="C41" s="2">
        <f>(B41/100)^2.5</f>
        <v>0.009006649323486736</v>
      </c>
      <c r="D41" s="2">
        <f>B41^2</f>
        <v>231.02054440960006</v>
      </c>
      <c r="E41" s="2">
        <f>(0.01+(3.24*0.005)*C41)*D$1*9.81</f>
        <v>195.98628575611184</v>
      </c>
      <c r="F41" s="2">
        <f>(0.592*B$3*D$2*D41)</f>
        <v>88.94064507887481</v>
      </c>
      <c r="G41" s="2">
        <f>(E41+F41)*B41*1.34/1000</f>
        <v>5.803147373911124</v>
      </c>
      <c r="H41" s="2">
        <f>G41*0.746</f>
        <v>4.329147940937699</v>
      </c>
      <c r="I41" s="2">
        <f>H41/I$7*1000</f>
        <v>11.700399840372159</v>
      </c>
      <c r="J41" s="2"/>
      <c r="K41" s="2">
        <f>$H$1/$H41*$A41*K$6</f>
        <v>179.06525962522102</v>
      </c>
      <c r="L41" s="2">
        <f>$H$1/$H41*$A41*L$6</f>
        <v>161.15873366269892</v>
      </c>
      <c r="M41" s="2">
        <f>$H$1/$H41*$A41*M$6</f>
        <v>149.51949178705954</v>
      </c>
      <c r="N41" s="2">
        <f>$H$1/$H41*$A41*N$6</f>
        <v>125.34568173765473</v>
      </c>
      <c r="O41" s="2">
        <f>$H$1/$H41*$A41*O$6</f>
        <v>107.43915577513263</v>
      </c>
      <c r="P41" s="2">
        <f>$H$1/$H41*$A41*P$6</f>
        <v>89.53262981261051</v>
      </c>
      <c r="Q41" s="2">
        <f>$H$1/$H41*$A41*Q$6</f>
        <v>71.62610385008841</v>
      </c>
      <c r="R41" s="2">
        <f>$H$1/$H41*$A41*R$6</f>
        <v>53.71957788756632</v>
      </c>
      <c r="S41" s="2">
        <f>$H$1/$H41*$A41*S$6</f>
        <v>35.813051925044206</v>
      </c>
      <c r="T41" s="2">
        <f>$H$1/$H41*$A41*T$6</f>
        <v>17.906525962522103</v>
      </c>
    </row>
    <row r="42" spans="1:20" ht="12.75">
      <c r="A42" s="4">
        <f>A41+1</f>
        <v>35</v>
      </c>
      <c r="B42" s="2">
        <f>A42*0.44704</f>
        <v>15.646400000000002</v>
      </c>
      <c r="C42" s="2">
        <f>(B42/100)^2.5</f>
        <v>0.009683582835588561</v>
      </c>
      <c r="D42" s="2">
        <f>B42^2</f>
        <v>244.80983296000005</v>
      </c>
      <c r="E42" s="2">
        <f>(0.01+(3.24*0.005)*C42)*D$1*9.81</f>
        <v>196.19811982284256</v>
      </c>
      <c r="F42" s="2">
        <f>(0.592*B$3*D$2*D42)</f>
        <v>94.24938600486301</v>
      </c>
      <c r="G42" s="2">
        <f>(E42+F42)*B42*1.34/1000</f>
        <v>6.089573525944702</v>
      </c>
      <c r="H42" s="2">
        <f>G42*0.746</f>
        <v>4.5428218503547475</v>
      </c>
      <c r="I42" s="2">
        <f>H42/I$7*1000</f>
        <v>12.277896892850668</v>
      </c>
      <c r="J42" s="2"/>
      <c r="K42" s="2">
        <f>$H$1/$H42*$A42*K$6</f>
        <v>175.66174203764658</v>
      </c>
      <c r="L42" s="2">
        <f>$H$1/$H42*$A42*L$6</f>
        <v>158.09556783388192</v>
      </c>
      <c r="M42" s="2">
        <f>$H$1/$H42*$A42*M$6</f>
        <v>146.67755460143488</v>
      </c>
      <c r="N42" s="2">
        <f>$H$1/$H42*$A42*N$6</f>
        <v>122.96321942635261</v>
      </c>
      <c r="O42" s="2">
        <f>$H$1/$H42*$A42*O$6</f>
        <v>105.39704522258796</v>
      </c>
      <c r="P42" s="2">
        <f>$H$1/$H42*$A42*P$6</f>
        <v>87.83087101882329</v>
      </c>
      <c r="Q42" s="2">
        <f>$H$1/$H42*$A42*Q$6</f>
        <v>70.26469681505863</v>
      </c>
      <c r="R42" s="2">
        <f>$H$1/$H42*$A42*R$6</f>
        <v>52.69852261129398</v>
      </c>
      <c r="S42" s="2">
        <f>$H$1/$H42*$A42*S$6</f>
        <v>35.132348407529314</v>
      </c>
      <c r="T42" s="2">
        <f>$H$1/$H42*$A42*T$6</f>
        <v>17.566174203764657</v>
      </c>
    </row>
    <row r="43" spans="1:20" ht="12.75">
      <c r="A43" s="4">
        <f>A42+1</f>
        <v>36</v>
      </c>
      <c r="B43" s="2">
        <f>A43*0.44704</f>
        <v>16.09344</v>
      </c>
      <c r="C43" s="2">
        <f>(B43/100)^2.5</f>
        <v>0.01039015946442099</v>
      </c>
      <c r="D43" s="2">
        <f>B43^2</f>
        <v>258.9988110336</v>
      </c>
      <c r="E43" s="2">
        <f>(0.01+(3.24*0.005)*C43)*D$1*9.81</f>
        <v>196.41923016538965</v>
      </c>
      <c r="F43" s="2">
        <f>(0.592*B$3*D$2*D43)</f>
        <v>99.71200347943056</v>
      </c>
      <c r="G43" s="2">
        <f>(E43+F43)*B43*1.34/1000</f>
        <v>6.386132122657121</v>
      </c>
      <c r="H43" s="2">
        <f>G43*0.746</f>
        <v>4.764054563502212</v>
      </c>
      <c r="I43" s="2">
        <f>H43/I$7*1000</f>
        <v>12.875823144600572</v>
      </c>
      <c r="J43" s="2"/>
      <c r="K43" s="2">
        <f>$H$1/$H43*$A43*K$6</f>
        <v>172.29021814489948</v>
      </c>
      <c r="L43" s="2">
        <f>$H$1/$H43*$A43*L$6</f>
        <v>155.06119633040953</v>
      </c>
      <c r="M43" s="2">
        <f>$H$1/$H43*$A43*M$6</f>
        <v>143.86233215099105</v>
      </c>
      <c r="N43" s="2">
        <f>$H$1/$H43*$A43*N$6</f>
        <v>120.60315270142965</v>
      </c>
      <c r="O43" s="2">
        <f>$H$1/$H43*$A43*O$6</f>
        <v>103.37413088693971</v>
      </c>
      <c r="P43" s="2">
        <f>$H$1/$H43*$A43*P$6</f>
        <v>86.14510907244974</v>
      </c>
      <c r="Q43" s="2">
        <f>$H$1/$H43*$A43*Q$6</f>
        <v>68.9160872579598</v>
      </c>
      <c r="R43" s="2">
        <f>$H$1/$H43*$A43*R$6</f>
        <v>51.687065443469855</v>
      </c>
      <c r="S43" s="2">
        <f>$H$1/$H43*$A43*S$6</f>
        <v>34.4580436289799</v>
      </c>
      <c r="T43" s="2">
        <f>$H$1/$H43*$A43*T$6</f>
        <v>17.22902181448995</v>
      </c>
    </row>
    <row r="44" spans="1:20" ht="12.75">
      <c r="A44" s="4">
        <f>A43+1</f>
        <v>37</v>
      </c>
      <c r="B44" s="2">
        <f>A44*0.44704</f>
        <v>16.540480000000002</v>
      </c>
      <c r="C44" s="2">
        <f>(B44/100)^2.5</f>
        <v>0.011126799728743659</v>
      </c>
      <c r="D44" s="2">
        <f>B44^2</f>
        <v>273.5874786304001</v>
      </c>
      <c r="E44" s="2">
        <f>(0.01+(3.24*0.005)*C44)*D$1*9.81</f>
        <v>196.64974837747306</v>
      </c>
      <c r="F44" s="2">
        <f>(0.592*B$3*D$2*D44)</f>
        <v>105.32849750257753</v>
      </c>
      <c r="G44" s="2">
        <f>(E44+F44)*B44*1.34/1000</f>
        <v>6.693119282794842</v>
      </c>
      <c r="H44" s="2">
        <f>G44*0.746</f>
        <v>4.993066984964952</v>
      </c>
      <c r="I44" s="2">
        <f>H44/I$7*1000</f>
        <v>13.494775635040412</v>
      </c>
      <c r="J44" s="2"/>
      <c r="K44" s="2">
        <f>$H$1/$H44*$A44*K$6</f>
        <v>168.9542725022988</v>
      </c>
      <c r="L44" s="2">
        <f>$H$1/$H44*$A44*L$6</f>
        <v>152.05884525206892</v>
      </c>
      <c r="M44" s="2">
        <f>$H$1/$H44*$A44*M$6</f>
        <v>141.0768175394195</v>
      </c>
      <c r="N44" s="2">
        <f>$H$1/$H44*$A44*N$6</f>
        <v>118.26799075160918</v>
      </c>
      <c r="O44" s="2">
        <f>$H$1/$H44*$A44*O$6</f>
        <v>101.3725635013793</v>
      </c>
      <c r="P44" s="2">
        <f>$H$1/$H44*$A44*P$6</f>
        <v>84.4771362511494</v>
      </c>
      <c r="Q44" s="2">
        <f>$H$1/$H44*$A44*Q$6</f>
        <v>67.58170900091953</v>
      </c>
      <c r="R44" s="2">
        <f>$H$1/$H44*$A44*R$6</f>
        <v>50.68628175068965</v>
      </c>
      <c r="S44" s="2">
        <f>$H$1/$H44*$A44*S$6</f>
        <v>33.790854500459766</v>
      </c>
      <c r="T44" s="2">
        <f>$H$1/$H44*$A44*T$6</f>
        <v>16.895427250229883</v>
      </c>
    </row>
    <row r="45" spans="1:20" s="11" customFormat="1" ht="12.75">
      <c r="A45" s="9">
        <f>A44+1</f>
        <v>38</v>
      </c>
      <c r="B45" s="10">
        <f>A45*0.44704</f>
        <v>16.987520000000004</v>
      </c>
      <c r="C45" s="10">
        <f>(B45/100)^2.5</f>
        <v>0.011893918345111228</v>
      </c>
      <c r="D45" s="10">
        <f>B45^2</f>
        <v>288.57583575040013</v>
      </c>
      <c r="E45" s="10">
        <f>(0.01+(3.24*0.005)*C45)*D$1*9.81</f>
        <v>196.8898042371179</v>
      </c>
      <c r="F45" s="10">
        <f>(0.592*B$3*D$2*D45)</f>
        <v>111.09886807430385</v>
      </c>
      <c r="G45" s="10">
        <f>(E45+F45)*B45*1.34/1000</f>
        <v>7.010831399089391</v>
      </c>
      <c r="H45" s="10">
        <f>G45*0.746</f>
        <v>5.230080223720686</v>
      </c>
      <c r="I45" s="10">
        <f>H45/I$7*1000</f>
        <v>14.135351956001854</v>
      </c>
      <c r="J45" s="10"/>
      <c r="K45" s="10">
        <f>$H$1/$H45*$A45*K$6</f>
        <v>165.65711479347863</v>
      </c>
      <c r="L45" s="10">
        <f>$H$1/$H45*$A45*L$6</f>
        <v>149.09140331413076</v>
      </c>
      <c r="M45" s="10">
        <f>$H$1/$H45*$A45*M$6</f>
        <v>138.32369085255465</v>
      </c>
      <c r="N45" s="10">
        <f>$H$1/$H45*$A45*N$6</f>
        <v>115.95998035543505</v>
      </c>
      <c r="O45" s="10">
        <f>$H$1/$H45*$A45*O$6</f>
        <v>99.3942688760872</v>
      </c>
      <c r="P45" s="10">
        <f>$H$1/$H45*$A45*P$6</f>
        <v>82.82855739673931</v>
      </c>
      <c r="Q45" s="10">
        <f>$H$1/$H45*$A45*Q$6</f>
        <v>66.26284591739146</v>
      </c>
      <c r="R45" s="10">
        <f>$H$1/$H45*$A45*R$6</f>
        <v>49.6971344380436</v>
      </c>
      <c r="S45" s="10">
        <f>$H$1/$H45*$A45*S$6</f>
        <v>33.13142295869573</v>
      </c>
      <c r="T45" s="10">
        <f>$H$1/$H45*$A45*T$6</f>
        <v>16.565711479347865</v>
      </c>
    </row>
    <row r="46" spans="1:20" ht="12.75">
      <c r="A46" s="4">
        <f>A45+1</f>
        <v>39</v>
      </c>
      <c r="B46" s="2">
        <f>A46*0.44704</f>
        <v>17.43456</v>
      </c>
      <c r="C46" s="2">
        <f>(B46/100)^2.5</f>
        <v>0.012691924461644705</v>
      </c>
      <c r="D46" s="2">
        <f>B46^2</f>
        <v>303.96388239360004</v>
      </c>
      <c r="E46" s="2">
        <f>(0.01+(3.24*0.005)*C46)*D$1*9.81</f>
        <v>197.13952577980885</v>
      </c>
      <c r="F46" s="2">
        <f>(0.592*B$3*D$2*D46)</f>
        <v>117.02311519460949</v>
      </c>
      <c r="G46" s="2">
        <f>(E46+F46)*B46*1.34/1000</f>
        <v>7.33956513452812</v>
      </c>
      <c r="H46" s="2">
        <f>G46*0.746</f>
        <v>5.475315590357977</v>
      </c>
      <c r="I46" s="2">
        <f>H46/I$7*1000</f>
        <v>14.798150244210749</v>
      </c>
      <c r="J46" s="2"/>
      <c r="K46" s="2">
        <f>$H$1/$H46*$A46*K$6</f>
        <v>162.40159773911114</v>
      </c>
      <c r="L46" s="2">
        <f>$H$1/$H46*$A46*L$6</f>
        <v>146.16143796520004</v>
      </c>
      <c r="M46" s="2">
        <f>$H$1/$H46*$A46*M$6</f>
        <v>135.6053341121578</v>
      </c>
      <c r="N46" s="2">
        <f>$H$1/$H46*$A46*N$6</f>
        <v>113.6811184173778</v>
      </c>
      <c r="O46" s="2">
        <f>$H$1/$H46*$A46*O$6</f>
        <v>97.4409586434667</v>
      </c>
      <c r="P46" s="2">
        <f>$H$1/$H46*$A46*P$6</f>
        <v>81.20079886955557</v>
      </c>
      <c r="Q46" s="2">
        <f>$H$1/$H46*$A46*Q$6</f>
        <v>64.96063909564445</v>
      </c>
      <c r="R46" s="2">
        <f>$H$1/$H46*$A46*R$6</f>
        <v>48.72047932173335</v>
      </c>
      <c r="S46" s="2">
        <f>$H$1/$H46*$A46*S$6</f>
        <v>32.480319547822226</v>
      </c>
      <c r="T46" s="2">
        <f>$H$1/$H46*$A46*T$6</f>
        <v>16.240159773911113</v>
      </c>
    </row>
    <row r="47" spans="1:20" ht="12.75">
      <c r="A47" s="4">
        <f>A46+1</f>
        <v>40</v>
      </c>
      <c r="B47" s="2">
        <f>A47*0.44704</f>
        <v>17.881600000000002</v>
      </c>
      <c r="C47" s="2">
        <f>(B47/100)^2.5</f>
        <v>0.013521221876512576</v>
      </c>
      <c r="D47" s="2">
        <f>B47^2</f>
        <v>319.7516185600001</v>
      </c>
      <c r="E47" s="2">
        <f>(0.01+(3.24*0.005)*C47)*D$1*9.81</f>
        <v>197.39903936686008</v>
      </c>
      <c r="F47" s="2">
        <f>(0.592*B$3*D$2*D47)</f>
        <v>123.10123886349456</v>
      </c>
      <c r="G47" s="2">
        <f>(E47+F47)*B47*1.34/1000</f>
        <v>7.67961741877324</v>
      </c>
      <c r="H47" s="2">
        <f>G47*0.746</f>
        <v>5.728994594404837</v>
      </c>
      <c r="I47" s="2">
        <f>H47/I$7*1000</f>
        <v>15.483769174067127</v>
      </c>
      <c r="J47" s="2"/>
      <c r="K47" s="2">
        <f>$H$1/$H47*$A47*K$6</f>
        <v>159.19023573363037</v>
      </c>
      <c r="L47" s="2">
        <f>$H$1/$H47*$A47*L$6</f>
        <v>143.27121216026734</v>
      </c>
      <c r="M47" s="2">
        <f>$H$1/$H47*$A47*M$6</f>
        <v>132.92384683758135</v>
      </c>
      <c r="N47" s="2">
        <f>$H$1/$H47*$A47*N$6</f>
        <v>111.43316501354127</v>
      </c>
      <c r="O47" s="2">
        <f>$H$1/$H47*$A47*O$6</f>
        <v>95.51414144017824</v>
      </c>
      <c r="P47" s="2">
        <f>$H$1/$H47*$A47*P$6</f>
        <v>79.59511786681519</v>
      </c>
      <c r="Q47" s="2">
        <f>$H$1/$H47*$A47*Q$6</f>
        <v>63.67609429345215</v>
      </c>
      <c r="R47" s="2">
        <f>$H$1/$H47*$A47*R$6</f>
        <v>47.75707072008912</v>
      </c>
      <c r="S47" s="2">
        <f>$H$1/$H47*$A47*S$6</f>
        <v>31.838047146726076</v>
      </c>
      <c r="T47" s="2">
        <f>$H$1/$H47*$A47*T$6</f>
        <v>15.919023573363038</v>
      </c>
    </row>
    <row r="48" spans="1:20" ht="12.75">
      <c r="A48" s="4">
        <f>A47+1</f>
        <v>41</v>
      </c>
      <c r="B48" s="2">
        <f>A48*0.44704</f>
        <v>18.328640000000004</v>
      </c>
      <c r="C48" s="2">
        <f>(B48/100)^2.5</f>
        <v>0.014382209242486337</v>
      </c>
      <c r="D48" s="2">
        <f>B48^2</f>
        <v>335.93904424960016</v>
      </c>
      <c r="E48" s="2">
        <f>(0.01+(3.24*0.005)*C48)*D$1*9.81</f>
        <v>197.66846974942706</v>
      </c>
      <c r="F48" s="2">
        <f>(0.592*B$3*D$2*D48)</f>
        <v>129.33323908095898</v>
      </c>
      <c r="G48" s="2">
        <f>(E48+F48)*B48*1.34/1000</f>
        <v>8.031285444719538</v>
      </c>
      <c r="H48" s="2">
        <f>G48*0.746</f>
        <v>5.991338941760775</v>
      </c>
      <c r="I48" s="2">
        <f>H48/I$7*1000</f>
        <v>16.192807950704797</v>
      </c>
      <c r="J48" s="2"/>
      <c r="K48" s="2">
        <f>$H$1/$H48*$A48*K$6</f>
        <v>156.02522392520072</v>
      </c>
      <c r="L48" s="2">
        <f>$H$1/$H48*$A48*L$6</f>
        <v>140.42270153268066</v>
      </c>
      <c r="M48" s="2">
        <f>$H$1/$H48*$A48*M$6</f>
        <v>130.2810619775426</v>
      </c>
      <c r="N48" s="2">
        <f>$H$1/$H48*$A48*N$6</f>
        <v>109.21765674764052</v>
      </c>
      <c r="O48" s="2">
        <f>$H$1/$H48*$A48*O$6</f>
        <v>93.61513435512045</v>
      </c>
      <c r="P48" s="2">
        <f>$H$1/$H48*$A48*P$6</f>
        <v>78.01261196260036</v>
      </c>
      <c r="Q48" s="2">
        <f>$H$1/$H48*$A48*Q$6</f>
        <v>62.41008957008029</v>
      </c>
      <c r="R48" s="2">
        <f>$H$1/$H48*$A48*R$6</f>
        <v>46.80756717756022</v>
      </c>
      <c r="S48" s="2">
        <f>$H$1/$H48*$A48*S$6</f>
        <v>31.205044785040144</v>
      </c>
      <c r="T48" s="2">
        <f>$H$1/$H48*$A48*T$6</f>
        <v>15.602522392520072</v>
      </c>
    </row>
    <row r="49" spans="1:20" ht="12.75">
      <c r="A49" s="4">
        <f>A48+1</f>
        <v>42</v>
      </c>
      <c r="B49" s="2">
        <f>A49*0.44704</f>
        <v>18.77568</v>
      </c>
      <c r="C49" s="2">
        <f>(B49/100)^2.5</f>
        <v>0.015275280258782479</v>
      </c>
      <c r="D49" s="2">
        <f>B49^2</f>
        <v>352.5261594624001</v>
      </c>
      <c r="E49" s="2">
        <f>(0.01+(3.24*0.005)*C49)*D$1*9.81</f>
        <v>197.94794012853998</v>
      </c>
      <c r="F49" s="2">
        <f>(0.592*B$3*D$2*D49)</f>
        <v>135.71911584700274</v>
      </c>
      <c r="G49" s="2">
        <f>(E49+F49)*B49*1.34/1000</f>
        <v>8.394866665182098</v>
      </c>
      <c r="H49" s="2">
        <f>G49*0.746</f>
        <v>6.262570532225845</v>
      </c>
      <c r="I49" s="2">
        <f>H49/I$7*1000</f>
        <v>16.925866303313093</v>
      </c>
      <c r="J49" s="2"/>
      <c r="K49" s="2">
        <f>$H$1/$H49*$A49*K$6</f>
        <v>152.90845748920444</v>
      </c>
      <c r="L49" s="2">
        <f>$H$1/$H49*$A49*L$6</f>
        <v>137.617611740284</v>
      </c>
      <c r="M49" s="2">
        <f>$H$1/$H49*$A49*M$6</f>
        <v>127.6785620034857</v>
      </c>
      <c r="N49" s="2">
        <f>$H$1/$H49*$A49*N$6</f>
        <v>107.03592024244311</v>
      </c>
      <c r="O49" s="2">
        <f>$H$1/$H49*$A49*O$6</f>
        <v>91.74507449352268</v>
      </c>
      <c r="P49" s="2">
        <f>$H$1/$H49*$A49*P$6</f>
        <v>76.45422874460222</v>
      </c>
      <c r="Q49" s="2">
        <f>$H$1/$H49*$A49*Q$6</f>
        <v>61.16338299568178</v>
      </c>
      <c r="R49" s="2">
        <f>$H$1/$H49*$A49*R$6</f>
        <v>45.87253724676134</v>
      </c>
      <c r="S49" s="2">
        <f>$H$1/$H49*$A49*S$6</f>
        <v>30.58169149784089</v>
      </c>
      <c r="T49" s="2">
        <f>$H$1/$H49*$A49*T$6</f>
        <v>15.290845748920445</v>
      </c>
    </row>
    <row r="50" spans="1:20" ht="12.75">
      <c r="A50" s="4">
        <f>A49+1</f>
        <v>43</v>
      </c>
      <c r="B50" s="2">
        <f>A50*0.44704</f>
        <v>19.222720000000002</v>
      </c>
      <c r="C50" s="2">
        <f>(B50/100)^2.5</f>
        <v>0.016200823851270522</v>
      </c>
      <c r="D50" s="2">
        <f>B50^2</f>
        <v>369.5129641984001</v>
      </c>
      <c r="E50" s="2">
        <f>(0.01+(3.24*0.005)*C50)*D$1*9.81</f>
        <v>198.23757221149674</v>
      </c>
      <c r="F50" s="2">
        <f>(0.592*B$3*D$2*D50)</f>
        <v>142.25886916162588</v>
      </c>
      <c r="G50" s="2">
        <f>(E50+F50)*B50*1.34/1000</f>
        <v>8.770658789706017</v>
      </c>
      <c r="H50" s="2">
        <f>G50*0.746</f>
        <v>6.542911457120689</v>
      </c>
      <c r="I50" s="2">
        <f>H50/I$7*1000</f>
        <v>17.683544478704565</v>
      </c>
      <c r="J50" s="2"/>
      <c r="K50" s="2">
        <f>$H$1/$H50*$A50*K$6</f>
        <v>149.84155087916173</v>
      </c>
      <c r="L50" s="2">
        <f>$H$1/$H50*$A50*L$6</f>
        <v>134.85739579124555</v>
      </c>
      <c r="M50" s="2">
        <f>$H$1/$H50*$A50*M$6</f>
        <v>125.11769498410004</v>
      </c>
      <c r="N50" s="2">
        <f>$H$1/$H50*$A50*N$6</f>
        <v>104.88908561541322</v>
      </c>
      <c r="O50" s="2">
        <f>$H$1/$H50*$A50*O$6</f>
        <v>89.90493052749706</v>
      </c>
      <c r="P50" s="2">
        <f>$H$1/$H50*$A50*P$6</f>
        <v>74.92077543958086</v>
      </c>
      <c r="Q50" s="2">
        <f>$H$1/$H50*$A50*Q$6</f>
        <v>59.93662035166469</v>
      </c>
      <c r="R50" s="2">
        <f>$H$1/$H50*$A50*R$6</f>
        <v>44.95246526374853</v>
      </c>
      <c r="S50" s="2">
        <f>$H$1/$H50*$A50*S$6</f>
        <v>29.968310175832347</v>
      </c>
      <c r="T50" s="2">
        <f>$H$1/$H50*$A50*T$6</f>
        <v>14.984155087916173</v>
      </c>
    </row>
    <row r="51" spans="1:20" ht="12.75">
      <c r="A51" s="4">
        <f>A50+1</f>
        <v>44</v>
      </c>
      <c r="B51" s="2">
        <f>A51*0.44704</f>
        <v>19.669760000000004</v>
      </c>
      <c r="C51" s="2">
        <f>(B51/100)^2.5</f>
        <v>0.017159224342011434</v>
      </c>
      <c r="D51" s="2">
        <f>B51^2</f>
        <v>386.89945845760013</v>
      </c>
      <c r="E51" s="2">
        <f>(0.01+(3.24*0.005)*C51)*D$1*9.81</f>
        <v>198.53748626491688</v>
      </c>
      <c r="F51" s="2">
        <f>(0.592*B$3*D$2*D51)</f>
        <v>148.95249902482843</v>
      </c>
      <c r="G51" s="2">
        <f>(E51+F51)*B51*1.34/1000</f>
        <v>9.15895978149078</v>
      </c>
      <c r="H51" s="2">
        <f>G51*0.746</f>
        <v>6.832583996992122</v>
      </c>
      <c r="I51" s="2">
        <f>H51/I$7*1000</f>
        <v>18.466443235113843</v>
      </c>
      <c r="J51" s="2"/>
      <c r="K51" s="2">
        <f>$H$1/$H51*$A51*K$6</f>
        <v>146.82585687078773</v>
      </c>
      <c r="L51" s="2">
        <f>$H$1/$H51*$A51*L$6</f>
        <v>132.14327118370898</v>
      </c>
      <c r="M51" s="2">
        <f>$H$1/$H51*$A51*M$6</f>
        <v>122.59959048710775</v>
      </c>
      <c r="N51" s="2">
        <f>$H$1/$H51*$A51*N$6</f>
        <v>102.77809980955142</v>
      </c>
      <c r="O51" s="2">
        <f>$H$1/$H51*$A51*O$6</f>
        <v>88.09551412247265</v>
      </c>
      <c r="P51" s="2">
        <f>$H$1/$H51*$A51*P$6</f>
        <v>73.41292843539387</v>
      </c>
      <c r="Q51" s="2">
        <f>$H$1/$H51*$A51*Q$6</f>
        <v>58.730342748315095</v>
      </c>
      <c r="R51" s="2">
        <f>$H$1/$H51*$A51*R$6</f>
        <v>44.047757061236325</v>
      </c>
      <c r="S51" s="2">
        <f>$H$1/$H51*$A51*S$6</f>
        <v>29.365171374157548</v>
      </c>
      <c r="T51" s="2">
        <f>$H$1/$H51*$A51*T$6</f>
        <v>14.682585687078774</v>
      </c>
    </row>
    <row r="52" spans="1:20" ht="12.75">
      <c r="A52" s="4">
        <f>A51+1</f>
        <v>45</v>
      </c>
      <c r="B52" s="2">
        <f>A52*0.44704</f>
        <v>20.1168</v>
      </c>
      <c r="C52" s="2">
        <f>(B52/100)^2.5</f>
        <v>0.018150861608990737</v>
      </c>
      <c r="D52" s="2">
        <f>B52^2</f>
        <v>404.68564224000005</v>
      </c>
      <c r="E52" s="2">
        <f>(0.01+(3.24*0.005)*C52)*D$1*9.81</f>
        <v>198.84780116472695</v>
      </c>
      <c r="F52" s="2">
        <f>(0.592*B$3*D$2*D52)</f>
        <v>155.80000543661026</v>
      </c>
      <c r="G52" s="2">
        <f>(E52+F52)*B52*1.34/1000</f>
        <v>9.560067854422627</v>
      </c>
      <c r="H52" s="2">
        <f>G52*0.746</f>
        <v>7.13181061939928</v>
      </c>
      <c r="I52" s="2">
        <f>H52/I$7*1000</f>
        <v>19.27516383621427</v>
      </c>
      <c r="J52" s="2"/>
      <c r="K52" s="2">
        <f>$H$1/$H52*$A52*K$6</f>
        <v>143.8624852445144</v>
      </c>
      <c r="L52" s="2">
        <f>$H$1/$H52*$A52*L$6</f>
        <v>129.47623672006296</v>
      </c>
      <c r="M52" s="2">
        <f>$H$1/$H52*$A52*M$6</f>
        <v>120.12517517916952</v>
      </c>
      <c r="N52" s="2">
        <f>$H$1/$H52*$A52*N$6</f>
        <v>100.7037396711601</v>
      </c>
      <c r="O52" s="2">
        <f>$H$1/$H52*$A52*O$6</f>
        <v>86.31749114670865</v>
      </c>
      <c r="P52" s="2">
        <f>$H$1/$H52*$A52*P$6</f>
        <v>71.9312426222572</v>
      </c>
      <c r="Q52" s="2">
        <f>$H$1/$H52*$A52*Q$6</f>
        <v>57.54499409780576</v>
      </c>
      <c r="R52" s="2">
        <f>$H$1/$H52*$A52*R$6</f>
        <v>43.158745573354324</v>
      </c>
      <c r="S52" s="2">
        <f>$H$1/$H52*$A52*S$6</f>
        <v>28.77249704890288</v>
      </c>
      <c r="T52" s="2">
        <f>$H$1/$H52*$A52*T$6</f>
        <v>14.38624852445144</v>
      </c>
    </row>
    <row r="53" spans="1:20" ht="12.75">
      <c r="A53" s="4">
        <f>A52+1</f>
        <v>46</v>
      </c>
      <c r="B53" s="2">
        <f>A53*0.44704</f>
        <v>20.563840000000003</v>
      </c>
      <c r="C53" s="2">
        <f>(B53/100)^2.5</f>
        <v>0.019176111236822273</v>
      </c>
      <c r="D53" s="2">
        <f>B53^2</f>
        <v>422.8715155456001</v>
      </c>
      <c r="E53" s="2">
        <f>(0.01+(3.24*0.005)*C53)*D$1*9.81</f>
        <v>199.16863444332088</v>
      </c>
      <c r="F53" s="2">
        <f>(0.592*B$3*D$2*D53)</f>
        <v>162.80138839697153</v>
      </c>
      <c r="G53" s="2">
        <f>(E53+F53)*B53*1.34/1000</f>
        <v>9.974281470208721</v>
      </c>
      <c r="H53" s="2">
        <f>G53*0.746</f>
        <v>7.440813976775706</v>
      </c>
      <c r="I53" s="2">
        <f>H53/I$7*1000</f>
        <v>20.110308045339746</v>
      </c>
      <c r="J53" s="2"/>
      <c r="K53" s="2">
        <f>$H$1/$H53*$A53*K$6</f>
        <v>140.95232097906467</v>
      </c>
      <c r="L53" s="2">
        <f>$H$1/$H53*$A53*L$6</f>
        <v>126.8570888811582</v>
      </c>
      <c r="M53" s="2">
        <f>$H$1/$H53*$A53*M$6</f>
        <v>117.69518801751899</v>
      </c>
      <c r="N53" s="2">
        <f>$H$1/$H53*$A53*N$6</f>
        <v>98.66662468534527</v>
      </c>
      <c r="O53" s="2">
        <f>$H$1/$H53*$A53*O$6</f>
        <v>84.57139258743881</v>
      </c>
      <c r="P53" s="2">
        <f>$H$1/$H53*$A53*P$6</f>
        <v>70.47616048953233</v>
      </c>
      <c r="Q53" s="2">
        <f>$H$1/$H53*$A53*Q$6</f>
        <v>56.38092839162587</v>
      </c>
      <c r="R53" s="2">
        <f>$H$1/$H53*$A53*R$6</f>
        <v>42.285696293719404</v>
      </c>
      <c r="S53" s="2">
        <f>$H$1/$H53*$A53*S$6</f>
        <v>28.190464195812936</v>
      </c>
      <c r="T53" s="2">
        <f>$H$1/$H53*$A53*T$6</f>
        <v>14.095232097906468</v>
      </c>
    </row>
    <row r="54" spans="1:20" ht="12.75">
      <c r="A54" s="4">
        <f>A53+1</f>
        <v>47</v>
      </c>
      <c r="B54" s="2">
        <f>A54*0.44704</f>
        <v>21.010880000000004</v>
      </c>
      <c r="C54" s="2">
        <f>(B54/100)^2.5</f>
        <v>0.020235344659121468</v>
      </c>
      <c r="D54" s="2">
        <f>B54^2</f>
        <v>441.45707837440017</v>
      </c>
      <c r="E54" s="2">
        <f>(0.01+(3.24*0.005)*C54)*D$1*9.81</f>
        <v>199.50010233411274</v>
      </c>
      <c r="F54" s="2">
        <f>(0.592*B$3*D$2*D54)</f>
        <v>169.95664790591218</v>
      </c>
      <c r="G54" s="2">
        <f>(E54+F54)*B54*1.34/1000</f>
        <v>10.401899335607403</v>
      </c>
      <c r="H54" s="2">
        <f>G54*0.746</f>
        <v>7.759816904363123</v>
      </c>
      <c r="I54" s="2">
        <f>H54/I$7*1000</f>
        <v>20.97247811990033</v>
      </c>
      <c r="J54" s="2"/>
      <c r="K54" s="2">
        <f>$H$1/$H54*$A54*K$6</f>
        <v>138.09604185344503</v>
      </c>
      <c r="L54" s="2">
        <f>$H$1/$H54*$A54*L$6</f>
        <v>124.28643766810053</v>
      </c>
      <c r="M54" s="2">
        <f>$H$1/$H54*$A54*M$6</f>
        <v>115.3101949476266</v>
      </c>
      <c r="N54" s="2">
        <f>$H$1/$H54*$A54*N$6</f>
        <v>96.66722929741152</v>
      </c>
      <c r="O54" s="2">
        <f>$H$1/$H54*$A54*O$6</f>
        <v>82.85762511206703</v>
      </c>
      <c r="P54" s="2">
        <f>$H$1/$H54*$A54*P$6</f>
        <v>69.04802092672251</v>
      </c>
      <c r="Q54" s="2">
        <f>$H$1/$H54*$A54*Q$6</f>
        <v>55.23841674137802</v>
      </c>
      <c r="R54" s="2">
        <f>$H$1/$H54*$A54*R$6</f>
        <v>41.42881255603351</v>
      </c>
      <c r="S54" s="2">
        <f>$H$1/$H54*$A54*S$6</f>
        <v>27.61920837068901</v>
      </c>
      <c r="T54" s="2">
        <f>$H$1/$H54*$A54*T$6</f>
        <v>13.809604185344504</v>
      </c>
    </row>
    <row r="55" spans="1:20" ht="12.75">
      <c r="A55" s="4">
        <f>A54+1</f>
        <v>48</v>
      </c>
      <c r="B55" s="2">
        <f>A55*0.44704</f>
        <v>21.45792</v>
      </c>
      <c r="C55" s="2">
        <f>(B55/100)^2.5</f>
        <v>0.021328929293179016</v>
      </c>
      <c r="D55" s="2">
        <f>B55^2</f>
        <v>460.4423307264001</v>
      </c>
      <c r="E55" s="2">
        <f>(0.01+(3.24*0.005)*C55)*D$1*9.81</f>
        <v>199.8423198136808</v>
      </c>
      <c r="F55" s="2">
        <f>(0.592*B$3*D$2*D55)</f>
        <v>177.26578396343214</v>
      </c>
      <c r="G55" s="2">
        <f>(E55+F55)*B55*1.34/1000</f>
        <v>10.843220399749324</v>
      </c>
      <c r="H55" s="2">
        <f>G55*0.746</f>
        <v>8.089042418212996</v>
      </c>
      <c r="I55" s="2">
        <f>H55/I$7*1000</f>
        <v>21.86227680598107</v>
      </c>
      <c r="J55" s="2"/>
      <c r="K55" s="2">
        <f>$H$1/$H55*$A55*K$6</f>
        <v>135.29413537699944</v>
      </c>
      <c r="L55" s="2">
        <f>$H$1/$H55*$A55*L$6</f>
        <v>121.7647218392995</v>
      </c>
      <c r="M55" s="2">
        <f>$H$1/$H55*$A55*M$6</f>
        <v>112.97060303979453</v>
      </c>
      <c r="N55" s="2">
        <f>$H$1/$H55*$A55*N$6</f>
        <v>94.70589476389961</v>
      </c>
      <c r="O55" s="2">
        <f>$H$1/$H55*$A55*O$6</f>
        <v>81.17648122619967</v>
      </c>
      <c r="P55" s="2">
        <f>$H$1/$H55*$A55*P$6</f>
        <v>67.64706768849972</v>
      </c>
      <c r="Q55" s="2">
        <f>$H$1/$H55*$A55*Q$6</f>
        <v>54.11765415079978</v>
      </c>
      <c r="R55" s="2">
        <f>$H$1/$H55*$A55*R$6</f>
        <v>40.588240613099835</v>
      </c>
      <c r="S55" s="2">
        <f>$H$1/$H55*$A55*S$6</f>
        <v>27.05882707539989</v>
      </c>
      <c r="T55" s="2">
        <f>$H$1/$H55*$A55*T$6</f>
        <v>13.529413537699945</v>
      </c>
    </row>
    <row r="56" spans="1:20" ht="12.75">
      <c r="A56" s="4">
        <f>A55+1</f>
        <v>49</v>
      </c>
      <c r="B56" s="2">
        <f>A56*0.44704</f>
        <v>21.904960000000003</v>
      </c>
      <c r="C56" s="2">
        <f>(B56/100)^2.5</f>
        <v>0.022457228667505613</v>
      </c>
      <c r="D56" s="2">
        <f>B56^2</f>
        <v>479.8272726016001</v>
      </c>
      <c r="E56" s="2">
        <f>(0.01+(3.24*0.005)*C56)*D$1*9.81</f>
        <v>200.19540064168004</v>
      </c>
      <c r="F56" s="2">
        <f>(0.592*B$3*D$2*D56)</f>
        <v>184.7287965695315</v>
      </c>
      <c r="G56" s="2">
        <f>(E56+F56)*B56*1.34/1000</f>
        <v>11.29854385154456</v>
      </c>
      <c r="H56" s="2">
        <f>G56*0.746</f>
        <v>8.428713713252241</v>
      </c>
      <c r="I56" s="2">
        <f>H56/I$7*1000</f>
        <v>22.780307333114166</v>
      </c>
      <c r="J56" s="2"/>
      <c r="K56" s="2">
        <f>$H$1/$H56*$A56*K$6</f>
        <v>132.5469149869756</v>
      </c>
      <c r="L56" s="2">
        <f>$H$1/$H56*$A56*L$6</f>
        <v>119.29222348827804</v>
      </c>
      <c r="M56" s="2">
        <f>$H$1/$H56*$A56*M$6</f>
        <v>110.67667401412461</v>
      </c>
      <c r="N56" s="2">
        <f>$H$1/$H56*$A56*N$6</f>
        <v>92.78284049088292</v>
      </c>
      <c r="O56" s="2">
        <f>$H$1/$H56*$A56*O$6</f>
        <v>79.52814899218536</v>
      </c>
      <c r="P56" s="2">
        <f>$H$1/$H56*$A56*P$6</f>
        <v>66.2734574934878</v>
      </c>
      <c r="Q56" s="2">
        <f>$H$1/$H56*$A56*Q$6</f>
        <v>53.01876599479024</v>
      </c>
      <c r="R56" s="2">
        <f>$H$1/$H56*$A56*R$6</f>
        <v>39.76407449609268</v>
      </c>
      <c r="S56" s="2">
        <f>$H$1/$H56*$A56*S$6</f>
        <v>26.50938299739512</v>
      </c>
      <c r="T56" s="2">
        <f>$H$1/$H56*$A56*T$6</f>
        <v>13.25469149869756</v>
      </c>
    </row>
    <row r="57" spans="1:20" ht="12.75">
      <c r="A57" s="4">
        <f>A56+1</f>
        <v>50</v>
      </c>
      <c r="B57" s="2">
        <f>A57*0.44704</f>
        <v>22.352000000000004</v>
      </c>
      <c r="C57" s="2">
        <f>(B57/100)^2.5</f>
        <v>0.02362060254276515</v>
      </c>
      <c r="D57" s="2">
        <f>B57^2</f>
        <v>499.61190400000015</v>
      </c>
      <c r="E57" s="2">
        <f>(0.01+(3.24*0.005)*C57)*D$1*9.81</f>
        <v>200.55945739868605</v>
      </c>
      <c r="F57" s="2">
        <f>(0.592*B$3*D$2*D57)</f>
        <v>192.34568572421026</v>
      </c>
      <c r="G57" s="2">
        <f>(E57+F57)*B57*1.34/1000</f>
        <v>11.768169117171196</v>
      </c>
      <c r="H57" s="2">
        <f>G57*0.746</f>
        <v>8.779054161409713</v>
      </c>
      <c r="I57" s="2">
        <f>H57/I$7*1000</f>
        <v>23.72717340921544</v>
      </c>
      <c r="J57" s="2"/>
      <c r="K57" s="2">
        <f>$H$1/$H57*$A57*K$6</f>
        <v>129.85453547047516</v>
      </c>
      <c r="L57" s="2">
        <f>$H$1/$H57*$A57*L$6</f>
        <v>116.86908192342764</v>
      </c>
      <c r="M57" s="2">
        <f>$H$1/$H57*$A57*M$6</f>
        <v>108.42853711784674</v>
      </c>
      <c r="N57" s="2">
        <f>$H$1/$H57*$A57*N$6</f>
        <v>90.89817482933262</v>
      </c>
      <c r="O57" s="2">
        <f>$H$1/$H57*$A57*O$6</f>
        <v>77.9127212822851</v>
      </c>
      <c r="P57" s="2">
        <f>$H$1/$H57*$A57*P$6</f>
        <v>64.92726773523758</v>
      </c>
      <c r="Q57" s="2">
        <f>$H$1/$H57*$A57*Q$6</f>
        <v>51.941814188190065</v>
      </c>
      <c r="R57" s="2">
        <f>$H$1/$H57*$A57*R$6</f>
        <v>38.95636064114255</v>
      </c>
      <c r="S57" s="2">
        <f>$H$1/$H57*$A57*S$6</f>
        <v>25.970907094095033</v>
      </c>
      <c r="T57" s="2">
        <f>$H$1/$H57*$A57*T$6</f>
        <v>12.985453547047516</v>
      </c>
    </row>
    <row r="58" spans="1:20" ht="12.75">
      <c r="A58" s="4">
        <f>A57+1</f>
        <v>51</v>
      </c>
      <c r="B58" s="2">
        <f>A58*0.44704</f>
        <v>22.79904</v>
      </c>
      <c r="C58" s="2">
        <f>(B58/100)^2.5</f>
        <v>0.024819407026566525</v>
      </c>
      <c r="D58" s="2">
        <f>B58^2</f>
        <v>519.7962249216</v>
      </c>
      <c r="E58" s="2">
        <f>(0.01+(3.24*0.005)*C58)*D$1*9.81</f>
        <v>200.9346015221173</v>
      </c>
      <c r="F58" s="2">
        <f>(0.592*B$3*D$2*D58)</f>
        <v>200.1164514274683</v>
      </c>
      <c r="G58" s="2">
        <f>(E58+F58)*B58*1.34/1000</f>
        <v>12.252395857641226</v>
      </c>
      <c r="H58" s="2">
        <f>G58*0.746</f>
        <v>9.140287309800355</v>
      </c>
      <c r="I58" s="2">
        <f>H58/I$7*1000</f>
        <v>24.703479215676637</v>
      </c>
      <c r="J58" s="2"/>
      <c r="K58" s="2">
        <f>$H$1/$H58*$A58*K$6</f>
        <v>127.21700758281725</v>
      </c>
      <c r="L58" s="2">
        <f>$H$1/$H58*$A58*L$6</f>
        <v>114.49530682453552</v>
      </c>
      <c r="M58" s="2">
        <f>$H$1/$H58*$A58*M$6</f>
        <v>106.22620133165239</v>
      </c>
      <c r="N58" s="2">
        <f>$H$1/$H58*$A58*N$6</f>
        <v>89.05190530797208</v>
      </c>
      <c r="O58" s="2">
        <f>$H$1/$H58*$A58*O$6</f>
        <v>76.33020454969036</v>
      </c>
      <c r="P58" s="2">
        <f>$H$1/$H58*$A58*P$6</f>
        <v>63.60850379140862</v>
      </c>
      <c r="Q58" s="2">
        <f>$H$1/$H58*$A58*Q$6</f>
        <v>50.8868030331269</v>
      </c>
      <c r="R58" s="2">
        <f>$H$1/$H58*$A58*R$6</f>
        <v>38.16510227484518</v>
      </c>
      <c r="S58" s="2">
        <f>$H$1/$H58*$A58*S$6</f>
        <v>25.44340151656345</v>
      </c>
      <c r="T58" s="2">
        <f>$H$1/$H58*$A58*T$6</f>
        <v>12.721700758281726</v>
      </c>
    </row>
    <row r="59" spans="1:20" ht="12.75">
      <c r="A59" s="4">
        <f>A58+1</f>
        <v>52</v>
      </c>
      <c r="B59" s="2">
        <f>A59*0.44704</f>
        <v>23.246080000000003</v>
      </c>
      <c r="C59" s="2">
        <f>(B59/100)^2.5</f>
        <v>0.026053994682542107</v>
      </c>
      <c r="D59" s="2">
        <f>B59^2</f>
        <v>540.3802353664001</v>
      </c>
      <c r="E59" s="2">
        <f>(0.01+(3.24*0.005)*C59)*D$1*9.81</f>
        <v>201.3209433403689</v>
      </c>
      <c r="F59" s="2">
        <f>(0.592*B$3*D$2*D59)</f>
        <v>208.0410936793058</v>
      </c>
      <c r="G59" s="2">
        <f>(E59+F59)*B59*1.34/1000</f>
        <v>12.75152396643991</v>
      </c>
      <c r="H59" s="2">
        <f>G59*0.746</f>
        <v>9.512636878964173</v>
      </c>
      <c r="I59" s="2">
        <f>H59/I$7*1000</f>
        <v>25.709829402605873</v>
      </c>
      <c r="J59" s="2"/>
      <c r="K59" s="2">
        <f>$H$1/$H59*$A59*K$6</f>
        <v>124.63421184737784</v>
      </c>
      <c r="L59" s="2">
        <f>$H$1/$H59*$A59*L$6</f>
        <v>112.17079066264006</v>
      </c>
      <c r="M59" s="2">
        <f>$H$1/$H59*$A59*M$6</f>
        <v>104.06956689256049</v>
      </c>
      <c r="N59" s="2">
        <f>$H$1/$H59*$A59*N$6</f>
        <v>87.2439482931645</v>
      </c>
      <c r="O59" s="2">
        <f>$H$1/$H59*$A59*O$6</f>
        <v>74.78052710842671</v>
      </c>
      <c r="P59" s="2">
        <f>$H$1/$H59*$A59*P$6</f>
        <v>62.31710592368892</v>
      </c>
      <c r="Q59" s="2">
        <f>$H$1/$H59*$A59*Q$6</f>
        <v>49.85368473895114</v>
      </c>
      <c r="R59" s="2">
        <f>$H$1/$H59*$A59*R$6</f>
        <v>37.390263554213355</v>
      </c>
      <c r="S59" s="2">
        <f>$H$1/$H59*$A59*S$6</f>
        <v>24.92684236947557</v>
      </c>
      <c r="T59" s="2">
        <f>$H$1/$H59*$A59*T$6</f>
        <v>12.463421184737784</v>
      </c>
    </row>
    <row r="60" spans="1:20" ht="12.75">
      <c r="A60" s="4">
        <f>A59+1</f>
        <v>53</v>
      </c>
      <c r="B60" s="2">
        <f>A60*0.44704</f>
        <v>23.693120000000004</v>
      </c>
      <c r="C60" s="2">
        <f>(B60/100)^2.5</f>
        <v>0.02732471463410303</v>
      </c>
      <c r="D60" s="2">
        <f>B60^2</f>
        <v>561.3639353344001</v>
      </c>
      <c r="E60" s="2">
        <f>(0.01+(3.24*0.005)*C60)*D$1*9.81</f>
        <v>201.71859210528118</v>
      </c>
      <c r="F60" s="2">
        <f>(0.592*B$3*D$2*D60)</f>
        <v>216.1196124797226</v>
      </c>
      <c r="G60" s="2">
        <f>(E60+F60)*B60*1.34/1000</f>
        <v>13.265853567234842</v>
      </c>
      <c r="H60" s="2">
        <f>G60*0.746</f>
        <v>9.896326761157193</v>
      </c>
      <c r="I60" s="2">
        <f>H60/I$7*1000</f>
        <v>26.74682908420863</v>
      </c>
      <c r="J60" s="2"/>
      <c r="K60" s="2">
        <f>$H$1/$H60*$A60*K$6</f>
        <v>122.10591153304844</v>
      </c>
      <c r="L60" s="2">
        <f>$H$1/$H60*$A60*L$6</f>
        <v>109.8953203797436</v>
      </c>
      <c r="M60" s="2">
        <f>$H$1/$H60*$A60*M$6</f>
        <v>101.95843613009545</v>
      </c>
      <c r="N60" s="2">
        <f>$H$1/$H60*$A60*N$6</f>
        <v>85.47413807313391</v>
      </c>
      <c r="O60" s="2">
        <f>$H$1/$H60*$A60*O$6</f>
        <v>73.26354691982908</v>
      </c>
      <c r="P60" s="2">
        <f>$H$1/$H60*$A60*P$6</f>
        <v>61.05295576652422</v>
      </c>
      <c r="Q60" s="2">
        <f>$H$1/$H60*$A60*Q$6</f>
        <v>48.84236461321938</v>
      </c>
      <c r="R60" s="2">
        <f>$H$1/$H60*$A60*R$6</f>
        <v>36.63177345991454</v>
      </c>
      <c r="S60" s="2">
        <f>$H$1/$H60*$A60*S$6</f>
        <v>24.42118230660969</v>
      </c>
      <c r="T60" s="2">
        <f>$H$1/$H60*$A60*T$6</f>
        <v>12.210591153304845</v>
      </c>
    </row>
    <row r="61" spans="1:20" ht="12.75">
      <c r="A61" s="4">
        <f>A60+1</f>
        <v>54</v>
      </c>
      <c r="B61" s="2">
        <f>A61*0.44704</f>
        <v>24.14016</v>
      </c>
      <c r="C61" s="2">
        <f>(B61/100)^2.5</f>
        <v>0.028631912663228374</v>
      </c>
      <c r="D61" s="2">
        <f>B61^2</f>
        <v>582.7473248256001</v>
      </c>
      <c r="E61" s="2">
        <f>(0.01+(3.24*0.005)*C61)*D$1*9.81</f>
        <v>202.12765602305387</v>
      </c>
      <c r="F61" s="2">
        <f>(0.592*B$3*D$2*D61)</f>
        <v>224.3520078287188</v>
      </c>
      <c r="G61" s="2">
        <f>(E61+F61)*B61*1.34/1000</f>
        <v>13.795685011651534</v>
      </c>
      <c r="H61" s="2">
        <f>G61*0.746</f>
        <v>10.291581018692044</v>
      </c>
      <c r="I61" s="2">
        <f>H61/I$7*1000</f>
        <v>27.815083834302822</v>
      </c>
      <c r="J61" s="2"/>
      <c r="K61" s="2">
        <f>$H$1/$H61*$A61*K$6</f>
        <v>119.63176481473914</v>
      </c>
      <c r="L61" s="2">
        <f>$H$1/$H61*$A61*L$6</f>
        <v>107.66858833326523</v>
      </c>
      <c r="M61" s="2">
        <f>$H$1/$H61*$A61*M$6</f>
        <v>99.89252362030717</v>
      </c>
      <c r="N61" s="2">
        <f>$H$1/$H61*$A61*N$6</f>
        <v>83.7422353703174</v>
      </c>
      <c r="O61" s="2">
        <f>$H$1/$H61*$A61*O$6</f>
        <v>71.7790588888435</v>
      </c>
      <c r="P61" s="2">
        <f>$H$1/$H61*$A61*P$6</f>
        <v>59.81588240736957</v>
      </c>
      <c r="Q61" s="2">
        <f>$H$1/$H61*$A61*Q$6</f>
        <v>47.85270592589566</v>
      </c>
      <c r="R61" s="2">
        <f>$H$1/$H61*$A61*R$6</f>
        <v>35.88952944442175</v>
      </c>
      <c r="S61" s="2">
        <f>$H$1/$H61*$A61*S$6</f>
        <v>23.92635296294783</v>
      </c>
      <c r="T61" s="2">
        <f>$H$1/$H61*$A61*T$6</f>
        <v>11.963176481473916</v>
      </c>
    </row>
    <row r="62" spans="1:20" s="11" customFormat="1" ht="12.75">
      <c r="A62" s="9">
        <f>A61+1</f>
        <v>55</v>
      </c>
      <c r="B62" s="10">
        <f>A62*0.44704</f>
        <v>24.587200000000003</v>
      </c>
      <c r="C62" s="10">
        <f>(B62/100)^2.5</f>
        <v>0.029975931304614584</v>
      </c>
      <c r="D62" s="10">
        <f>B62^2</f>
        <v>604.5304038400002</v>
      </c>
      <c r="E62" s="10">
        <f>(0.01+(3.24*0.005)*C62)*D$1*9.81</f>
        <v>202.54824228370853</v>
      </c>
      <c r="F62" s="10">
        <f>(0.592*B$3*D$2*D62)</f>
        <v>232.7382797262944</v>
      </c>
      <c r="G62" s="10">
        <f>(E62+F62)*B62*1.34/1000</f>
        <v>14.341318877112226</v>
      </c>
      <c r="H62" s="10">
        <f>G62*0.746</f>
        <v>10.69862388232572</v>
      </c>
      <c r="I62" s="10">
        <f>H62/I$7*1000</f>
        <v>28.915199681961404</v>
      </c>
      <c r="J62" s="10"/>
      <c r="K62" s="10">
        <f>$H$1/$H62*$A62*K$6</f>
        <v>117.21133613002567</v>
      </c>
      <c r="L62" s="10">
        <f>$H$1/$H62*$A62*L$6</f>
        <v>105.4902025170231</v>
      </c>
      <c r="M62" s="10">
        <f>$H$1/$H62*$A62*M$6</f>
        <v>97.87146566857143</v>
      </c>
      <c r="N62" s="10">
        <f>$H$1/$H62*$A62*N$6</f>
        <v>82.04793529101798</v>
      </c>
      <c r="O62" s="10">
        <f>$H$1/$H62*$A62*O$6</f>
        <v>70.32680167801541</v>
      </c>
      <c r="P62" s="10">
        <f>$H$1/$H62*$A62*P$6</f>
        <v>58.605668065012836</v>
      </c>
      <c r="Q62" s="10">
        <f>$H$1/$H62*$A62*Q$6</f>
        <v>46.88453445201027</v>
      </c>
      <c r="R62" s="10">
        <f>$H$1/$H62*$A62*R$6</f>
        <v>35.16340083900771</v>
      </c>
      <c r="S62" s="10">
        <f>$H$1/$H62*$A62*S$6</f>
        <v>23.442267226005136</v>
      </c>
      <c r="T62" s="10">
        <f>$H$1/$H62*$A62*T$6</f>
        <v>11.721133613002568</v>
      </c>
    </row>
    <row r="63" spans="1:20" ht="12.75">
      <c r="A63" s="4">
        <f>A62+1</f>
        <v>56</v>
      </c>
      <c r="B63" s="2">
        <f>A63*0.44704</f>
        <v>25.034240000000004</v>
      </c>
      <c r="C63" s="2">
        <f>(B63/100)^2.5</f>
        <v>0.031357109935484594</v>
      </c>
      <c r="D63" s="2">
        <f>B63^2</f>
        <v>626.7131723776002</v>
      </c>
      <c r="E63" s="2">
        <f>(0.01+(3.24*0.005)*C63)*D$1*9.81</f>
        <v>202.98045708919264</v>
      </c>
      <c r="F63" s="2">
        <f>(0.592*B$3*D$2*D63)</f>
        <v>241.27842817244934</v>
      </c>
      <c r="G63" s="2">
        <f>(E63+F63)*B63*1.34/1000</f>
        <v>14.90305596473503</v>
      </c>
      <c r="H63" s="2">
        <f>G63*0.746</f>
        <v>11.117679749692332</v>
      </c>
      <c r="I63" s="2">
        <f>H63/I$7*1000</f>
        <v>30.047783107276576</v>
      </c>
      <c r="J63" s="2"/>
      <c r="K63" s="2">
        <f>$H$1/$H63*$A63*K$6</f>
        <v>114.8441067512611</v>
      </c>
      <c r="L63" s="2">
        <f>$H$1/$H63*$A63*L$6</f>
        <v>103.35969607613498</v>
      </c>
      <c r="M63" s="2">
        <f>$H$1/$H63*$A63*M$6</f>
        <v>95.894829137303</v>
      </c>
      <c r="N63" s="2">
        <f>$H$1/$H63*$A63*N$6</f>
        <v>80.39087472588277</v>
      </c>
      <c r="O63" s="2">
        <f>$H$1/$H63*$A63*O$6</f>
        <v>68.90646405075667</v>
      </c>
      <c r="P63" s="2">
        <f>$H$1/$H63*$A63*P$6</f>
        <v>57.42205337563055</v>
      </c>
      <c r="Q63" s="2">
        <f>$H$1/$H63*$A63*Q$6</f>
        <v>45.93764270050444</v>
      </c>
      <c r="R63" s="2">
        <f>$H$1/$H63*$A63*R$6</f>
        <v>34.453232025378334</v>
      </c>
      <c r="S63" s="2">
        <f>$H$1/$H63*$A63*S$6</f>
        <v>22.96882135025222</v>
      </c>
      <c r="T63" s="2">
        <f>$H$1/$H63*$A63*T$6</f>
        <v>11.48441067512611</v>
      </c>
    </row>
    <row r="64" spans="1:20" ht="12.75">
      <c r="A64" s="4">
        <f>A63+1</f>
        <v>57</v>
      </c>
      <c r="B64" s="2">
        <f>A64*0.44704</f>
        <v>25.48128</v>
      </c>
      <c r="C64" s="2">
        <f>(B64/100)^2.5</f>
        <v>0.03277578486133194</v>
      </c>
      <c r="D64" s="2">
        <f>B64^2</f>
        <v>649.2956304384</v>
      </c>
      <c r="E64" s="2">
        <f>(0.01+(3.24*0.005)*C64)*D$1*9.81</f>
        <v>203.42440568021166</v>
      </c>
      <c r="F64" s="2">
        <f>(0.592*B$3*D$2*D64)</f>
        <v>249.97245316718357</v>
      </c>
      <c r="G64" s="2">
        <f>(E64+F64)*B64*1.34/1000</f>
        <v>15.481197297290683</v>
      </c>
      <c r="H64" s="2">
        <f>G64*0.746</f>
        <v>11.548973183778848</v>
      </c>
      <c r="I64" s="2">
        <f>H64/I$7*1000</f>
        <v>31.21344103724013</v>
      </c>
      <c r="J64" s="2"/>
      <c r="K64" s="2">
        <f>$H$1/$H64*$A64*K$6</f>
        <v>112.52948459741494</v>
      </c>
      <c r="L64" s="2">
        <f>$H$1/$H64*$A64*L$6</f>
        <v>101.27653613767345</v>
      </c>
      <c r="M64" s="2">
        <f>$H$1/$H64*$A64*M$6</f>
        <v>93.96211963884147</v>
      </c>
      <c r="N64" s="2">
        <f>$H$1/$H64*$A64*N$6</f>
        <v>78.77063921819047</v>
      </c>
      <c r="O64" s="2">
        <f>$H$1/$H64*$A64*O$6</f>
        <v>67.51769075844898</v>
      </c>
      <c r="P64" s="2">
        <f>$H$1/$H64*$A64*P$6</f>
        <v>56.26474229870747</v>
      </c>
      <c r="Q64" s="2">
        <f>$H$1/$H64*$A64*Q$6</f>
        <v>45.01179383896598</v>
      </c>
      <c r="R64" s="2">
        <f>$H$1/$H64*$A64*R$6</f>
        <v>33.75884537922449</v>
      </c>
      <c r="S64" s="2">
        <f>$H$1/$H64*$A64*S$6</f>
        <v>22.50589691948299</v>
      </c>
      <c r="T64" s="2">
        <f>$H$1/$H64*$A64*T$6</f>
        <v>11.252948459741495</v>
      </c>
    </row>
    <row r="65" spans="1:20" ht="12.75">
      <c r="A65" s="4">
        <f>A64+1</f>
        <v>58</v>
      </c>
      <c r="B65" s="2">
        <f>A65*0.44704</f>
        <v>25.928320000000003</v>
      </c>
      <c r="C65" s="2">
        <f>(B65/100)^2.5</f>
        <v>0.03423228939785266</v>
      </c>
      <c r="D65" s="2">
        <f>B65^2</f>
        <v>672.2777780224002</v>
      </c>
      <c r="E65" s="2">
        <f>(0.01+(3.24*0.005)*C65)*D$1*9.81</f>
        <v>203.88019236186807</v>
      </c>
      <c r="F65" s="2">
        <f>(0.592*B$3*D$2*D65)</f>
        <v>258.82035471049727</v>
      </c>
      <c r="G65" s="2">
        <f>(E65+F65)*B65*1.34/1000</f>
        <v>16.076044117214256</v>
      </c>
      <c r="H65" s="2">
        <f>G65*0.746</f>
        <v>11.992728911441835</v>
      </c>
      <c r="I65" s="2">
        <f>H65/I$7*1000</f>
        <v>32.412780841734694</v>
      </c>
      <c r="J65" s="2"/>
      <c r="K65" s="2">
        <f>$H$1/$H65*$A65*K$6</f>
        <v>110.26681331371923</v>
      </c>
      <c r="L65" s="2">
        <f>$H$1/$H65*$A65*L$6</f>
        <v>99.24013198234731</v>
      </c>
      <c r="M65" s="2">
        <f>$H$1/$H65*$A65*M$6</f>
        <v>92.07278911695555</v>
      </c>
      <c r="N65" s="2">
        <f>$H$1/$H65*$A65*N$6</f>
        <v>77.18676931960347</v>
      </c>
      <c r="O65" s="2">
        <f>$H$1/$H65*$A65*O$6</f>
        <v>66.16008798823154</v>
      </c>
      <c r="P65" s="2">
        <f>$H$1/$H65*$A65*P$6</f>
        <v>55.13340665685961</v>
      </c>
      <c r="Q65" s="2">
        <f>$H$1/$H65*$A65*Q$6</f>
        <v>44.106725325487695</v>
      </c>
      <c r="R65" s="2">
        <f>$H$1/$H65*$A65*R$6</f>
        <v>33.08004399411577</v>
      </c>
      <c r="S65" s="2">
        <f>$H$1/$H65*$A65*S$6</f>
        <v>22.053362662743847</v>
      </c>
      <c r="T65" s="2">
        <f>$H$1/$H65*$A65*T$6</f>
        <v>11.026681331371924</v>
      </c>
    </row>
    <row r="66" spans="1:20" ht="12.75">
      <c r="A66" s="4">
        <f>A65+1</f>
        <v>59</v>
      </c>
      <c r="B66" s="2">
        <f>A66*0.44704</f>
        <v>26.375360000000004</v>
      </c>
      <c r="C66" s="2">
        <f>(B66/100)^2.5</f>
        <v>0.0357269539492982</v>
      </c>
      <c r="D66" s="2">
        <f>B66^2</f>
        <v>695.6596151296002</v>
      </c>
      <c r="E66" s="2">
        <f>(0.01+(3.24*0.005)*C66)*D$1*9.81</f>
        <v>204.34792052818074</v>
      </c>
      <c r="F66" s="2">
        <f>(0.592*B$3*D$2*D66)</f>
        <v>267.82213280239034</v>
      </c>
      <c r="G66" s="2">
        <f>(E66+F66)*B66*1.34/1000</f>
        <v>16.687897884669436</v>
      </c>
      <c r="H66" s="2">
        <f>G66*0.746</f>
        <v>12.449171821963398</v>
      </c>
      <c r="I66" s="2">
        <f>H66/I$7*1000</f>
        <v>33.646410329630804</v>
      </c>
      <c r="J66" s="2"/>
      <c r="K66" s="2">
        <f>$H$1/$H66*$A66*K$6</f>
        <v>108.05538065003944</v>
      </c>
      <c r="L66" s="2">
        <f>$H$1/$H66*$A66*L$6</f>
        <v>97.2498425850355</v>
      </c>
      <c r="M66" s="2">
        <f>$H$1/$H66*$A66*M$6</f>
        <v>90.22624284278292</v>
      </c>
      <c r="N66" s="2">
        <f>$H$1/$H66*$A66*N$6</f>
        <v>75.63876645502762</v>
      </c>
      <c r="O66" s="2">
        <f>$H$1/$H66*$A66*O$6</f>
        <v>64.83322839002368</v>
      </c>
      <c r="P66" s="2">
        <f>$H$1/$H66*$A66*P$6</f>
        <v>54.02769032501972</v>
      </c>
      <c r="Q66" s="2">
        <f>$H$1/$H66*$A66*Q$6</f>
        <v>43.222152260015775</v>
      </c>
      <c r="R66" s="2">
        <f>$H$1/$H66*$A66*R$6</f>
        <v>32.41661419501184</v>
      </c>
      <c r="S66" s="2">
        <f>$H$1/$H66*$A66*S$6</f>
        <v>21.611076130007888</v>
      </c>
      <c r="T66" s="2">
        <f>$H$1/$H66*$A66*T$6</f>
        <v>10.805538065003944</v>
      </c>
    </row>
    <row r="67" spans="1:20" ht="12.75">
      <c r="A67" s="4">
        <f>A66+1</f>
        <v>60</v>
      </c>
      <c r="B67" s="2">
        <f>A67*0.44704</f>
        <v>26.822400000000002</v>
      </c>
      <c r="C67" s="2">
        <f>(B67/100)^2.5</f>
        <v>0.037260106083464695</v>
      </c>
      <c r="D67" s="2">
        <f>B67^2</f>
        <v>719.44114176</v>
      </c>
      <c r="E67" s="2">
        <f>(0.01+(3.24*0.005)*C67)*D$1*9.81</f>
        <v>204.82769268555106</v>
      </c>
      <c r="F67" s="2">
        <f>(0.592*B$3*D$2*D67)</f>
        <v>276.9777874428627</v>
      </c>
      <c r="G67" s="2">
        <f>(E67+F67)*B67*1.34/1000</f>
        <v>17.31706027566313</v>
      </c>
      <c r="H67" s="2">
        <f>G67*0.746</f>
        <v>12.918526965644697</v>
      </c>
      <c r="I67" s="2">
        <f>H67/I$7*1000</f>
        <v>34.914937744985664</v>
      </c>
      <c r="J67" s="2"/>
      <c r="K67" s="2">
        <f>$H$1/$H67*$A67*K$6</f>
        <v>105.89442617088118</v>
      </c>
      <c r="L67" s="2">
        <f>$H$1/$H67*$A67*L$6</f>
        <v>95.30498355379306</v>
      </c>
      <c r="M67" s="2">
        <f>$H$1/$H67*$A67*M$6</f>
        <v>88.42184585268578</v>
      </c>
      <c r="N67" s="2">
        <f>$H$1/$H67*$A67*N$6</f>
        <v>74.12609831961683</v>
      </c>
      <c r="O67" s="2">
        <f>$H$1/$H67*$A67*O$6</f>
        <v>63.53665570252871</v>
      </c>
      <c r="P67" s="2">
        <f>$H$1/$H67*$A67*P$6</f>
        <v>52.94721308544059</v>
      </c>
      <c r="Q67" s="2">
        <f>$H$1/$H67*$A67*Q$6</f>
        <v>42.35777046835247</v>
      </c>
      <c r="R67" s="2">
        <f>$H$1/$H67*$A67*R$6</f>
        <v>31.768327851264356</v>
      </c>
      <c r="S67" s="2">
        <f>$H$1/$H67*$A67*S$6</f>
        <v>21.178885234176235</v>
      </c>
      <c r="T67" s="2">
        <f>$H$1/$H67*$A67*T$6</f>
        <v>10.589442617088118</v>
      </c>
    </row>
    <row r="68" spans="1:20" ht="12.75">
      <c r="A68" s="4">
        <f>A67+1</f>
        <v>61</v>
      </c>
      <c r="B68" s="2">
        <f>A68*0.44704</f>
        <v>27.269440000000003</v>
      </c>
      <c r="C68" s="2">
        <f>(B68/100)^2.5</f>
        <v>0.03883207060351698</v>
      </c>
      <c r="D68" s="2">
        <f>B68^2</f>
        <v>743.6223579136001</v>
      </c>
      <c r="E68" s="2">
        <f>(0.01+(3.24*0.005)*C68)*D$1*9.81</f>
        <v>205.3196104752394</v>
      </c>
      <c r="F68" s="2">
        <f>(0.592*B$3*D$2*D68)</f>
        <v>286.2873186319145</v>
      </c>
      <c r="G68" s="2">
        <f>(E68+F68)*B68*1.34/1000</f>
        <v>17.963833180208194</v>
      </c>
      <c r="H68" s="2">
        <f>G68*0.746</f>
        <v>13.401019552435313</v>
      </c>
      <c r="I68" s="2">
        <f>H68/I$7*1000</f>
        <v>36.218971763338686</v>
      </c>
      <c r="J68" s="2"/>
      <c r="K68" s="2">
        <f>$H$1/$H68*$A68*K$6</f>
        <v>103.78314833122198</v>
      </c>
      <c r="L68" s="2">
        <f>$H$1/$H68*$A68*L$6</f>
        <v>93.40483349809979</v>
      </c>
      <c r="M68" s="2">
        <f>$H$1/$H68*$A68*M$6</f>
        <v>86.65892885657036</v>
      </c>
      <c r="N68" s="2">
        <f>$H$1/$H68*$A68*N$6</f>
        <v>72.6482038318554</v>
      </c>
      <c r="O68" s="2">
        <f>$H$1/$H68*$A68*O$6</f>
        <v>62.269888998733194</v>
      </c>
      <c r="P68" s="2">
        <f>$H$1/$H68*$A68*P$6</f>
        <v>51.89157416561099</v>
      </c>
      <c r="Q68" s="2">
        <f>$H$1/$H68*$A68*Q$6</f>
        <v>41.51325933248879</v>
      </c>
      <c r="R68" s="2">
        <f>$H$1/$H68*$A68*R$6</f>
        <v>31.134944499366597</v>
      </c>
      <c r="S68" s="2">
        <f>$H$1/$H68*$A68*S$6</f>
        <v>20.756629666244397</v>
      </c>
      <c r="T68" s="2">
        <f>$H$1/$H68*$A68*T$6</f>
        <v>10.378314833122198</v>
      </c>
    </row>
    <row r="69" spans="1:20" ht="12.75">
      <c r="A69" s="4">
        <f>A68+1</f>
        <v>62</v>
      </c>
      <c r="B69" s="2">
        <f>A69*0.44704</f>
        <v>27.716480000000004</v>
      </c>
      <c r="C69" s="2">
        <f>(B69/100)^2.5</f>
        <v>0.04044316961683167</v>
      </c>
      <c r="D69" s="2">
        <f>B69^2</f>
        <v>768.2032635904002</v>
      </c>
      <c r="E69" s="2">
        <f>(0.01+(3.24*0.005)*C69)*D$1*9.81</f>
        <v>205.82377469490794</v>
      </c>
      <c r="F69" s="2">
        <f>(0.592*B$3*D$2*D69)</f>
        <v>295.75072636954565</v>
      </c>
      <c r="G69" s="2">
        <f>(E69+F69)*B69*1.34/1000</f>
        <v>18.6285187005323</v>
      </c>
      <c r="H69" s="2">
        <f>G69*0.746</f>
        <v>13.896874950597097</v>
      </c>
      <c r="I69" s="2">
        <f>H69/I$7*1000</f>
        <v>37.55912148810026</v>
      </c>
      <c r="J69" s="2"/>
      <c r="K69" s="2">
        <f>$H$1/$H69*$A69*K$6</f>
        <v>101.72071095302351</v>
      </c>
      <c r="L69" s="2">
        <f>$H$1/$H69*$A69*L$6</f>
        <v>91.54863985772117</v>
      </c>
      <c r="M69" s="2">
        <f>$H$1/$H69*$A69*M$6</f>
        <v>84.93679364577463</v>
      </c>
      <c r="N69" s="2">
        <f>$H$1/$H69*$A69*N$6</f>
        <v>71.20449766711647</v>
      </c>
      <c r="O69" s="2">
        <f>$H$1/$H69*$A69*O$6</f>
        <v>61.03242657181411</v>
      </c>
      <c r="P69" s="2">
        <f>$H$1/$H69*$A69*P$6</f>
        <v>50.86035547651176</v>
      </c>
      <c r="Q69" s="2">
        <f>$H$1/$H69*$A69*Q$6</f>
        <v>40.68828438120941</v>
      </c>
      <c r="R69" s="2">
        <f>$H$1/$H69*$A69*R$6</f>
        <v>30.516213285907057</v>
      </c>
      <c r="S69" s="2">
        <f>$H$1/$H69*$A69*S$6</f>
        <v>20.344142190604703</v>
      </c>
      <c r="T69" s="2">
        <f>$H$1/$H69*$A69*T$6</f>
        <v>10.172071095302352</v>
      </c>
    </row>
    <row r="70" spans="1:20" ht="12.75">
      <c r="A70" s="4">
        <f>A69+1</f>
        <v>63</v>
      </c>
      <c r="B70" s="2">
        <f>A70*0.44704</f>
        <v>28.163520000000002</v>
      </c>
      <c r="C70" s="2">
        <f>(B70/100)^2.5</f>
        <v>0.04209372260102932</v>
      </c>
      <c r="D70" s="2">
        <f>B70^2</f>
        <v>793.1838587904001</v>
      </c>
      <c r="E70" s="2">
        <f>(0.01+(3.24*0.005)*C70)*D$1*9.81</f>
        <v>206.34028531928448</v>
      </c>
      <c r="F70" s="2">
        <f>(0.592*B$3*D$2*D70)</f>
        <v>305.3680106557561</v>
      </c>
      <c r="G70" s="2">
        <f>(E70+F70)*B70*1.34/1000</f>
        <v>19.311419149331027</v>
      </c>
      <c r="H70" s="2">
        <f>G70*0.746</f>
        <v>14.406318685400946</v>
      </c>
      <c r="I70" s="2">
        <f>H70/I$7*1000</f>
        <v>38.93599644702958</v>
      </c>
      <c r="J70" s="2"/>
      <c r="K70" s="2">
        <f>$H$1/$H70*$A70*K$6</f>
        <v>99.7062491374439</v>
      </c>
      <c r="L70" s="2">
        <f>$H$1/$H70*$A70*L$6</f>
        <v>89.73562422369952</v>
      </c>
      <c r="M70" s="2">
        <f>$H$1/$H70*$A70*M$6</f>
        <v>83.25471802976566</v>
      </c>
      <c r="N70" s="2">
        <f>$H$1/$H70*$A70*N$6</f>
        <v>69.79437439621074</v>
      </c>
      <c r="O70" s="2">
        <f>$H$1/$H70*$A70*O$6</f>
        <v>59.823749482466354</v>
      </c>
      <c r="P70" s="2">
        <f>$H$1/$H70*$A70*P$6</f>
        <v>49.85312456872195</v>
      </c>
      <c r="Q70" s="2">
        <f>$H$1/$H70*$A70*Q$6</f>
        <v>39.882499654977565</v>
      </c>
      <c r="R70" s="2">
        <f>$H$1/$H70*$A70*R$6</f>
        <v>29.911874741233177</v>
      </c>
      <c r="S70" s="2">
        <f>$H$1/$H70*$A70*S$6</f>
        <v>19.941249827488782</v>
      </c>
      <c r="T70" s="2">
        <f>$H$1/$H70*$A70*T$6</f>
        <v>9.970624913744391</v>
      </c>
    </row>
    <row r="71" spans="1:20" ht="12.75">
      <c r="A71" s="4">
        <f>A70+1</f>
        <v>64</v>
      </c>
      <c r="B71" s="2">
        <f>A71*0.44704</f>
        <v>28.610560000000003</v>
      </c>
      <c r="C71" s="2">
        <f>(B71/100)^2.5</f>
        <v>0.0437840464673543</v>
      </c>
      <c r="D71" s="2">
        <f>B71^2</f>
        <v>818.5641435136001</v>
      </c>
      <c r="E71" s="2">
        <f>(0.01+(3.24*0.005)*C71)*D$1*9.81</f>
        <v>206.86924151999588</v>
      </c>
      <c r="F71" s="2">
        <f>(0.592*B$3*D$2*D71)</f>
        <v>315.139171490546</v>
      </c>
      <c r="G71" s="2">
        <f>(E71+F71)*B71*1.34/1000</f>
        <v>20.012837048063474</v>
      </c>
      <c r="H71" s="2">
        <f>G71*0.746</f>
        <v>14.929576437855351</v>
      </c>
      <c r="I71" s="2">
        <f>H71/I$7*1000</f>
        <v>40.350206588798244</v>
      </c>
      <c r="J71" s="2"/>
      <c r="K71" s="2">
        <f>$H$1/$H71*$A71*K$6</f>
        <v>97.73887464751247</v>
      </c>
      <c r="L71" s="2">
        <f>$H$1/$H71*$A71*L$6</f>
        <v>87.96498718276123</v>
      </c>
      <c r="M71" s="2">
        <f>$H$1/$H71*$A71*M$6</f>
        <v>81.61196033067291</v>
      </c>
      <c r="N71" s="2">
        <f>$H$1/$H71*$A71*N$6</f>
        <v>68.41721225325874</v>
      </c>
      <c r="O71" s="2">
        <f>$H$1/$H71*$A71*O$6</f>
        <v>58.64332478850749</v>
      </c>
      <c r="P71" s="2">
        <f>$H$1/$H71*$A71*P$6</f>
        <v>48.86943732375624</v>
      </c>
      <c r="Q71" s="2">
        <f>$H$1/$H71*$A71*Q$6</f>
        <v>39.09554985900499</v>
      </c>
      <c r="R71" s="2">
        <f>$H$1/$H71*$A71*R$6</f>
        <v>29.321662394253746</v>
      </c>
      <c r="S71" s="2">
        <f>$H$1/$H71*$A71*S$6</f>
        <v>19.547774929502495</v>
      </c>
      <c r="T71" s="2">
        <f>$H$1/$H71*$A71*T$6</f>
        <v>9.773887464751247</v>
      </c>
    </row>
    <row r="72" spans="1:20" ht="12.75">
      <c r="A72" s="4">
        <f>A71+1</f>
        <v>65</v>
      </c>
      <c r="B72" s="2">
        <f>A72*0.44704</f>
        <v>29.057600000000004</v>
      </c>
      <c r="C72" s="2">
        <f>(B72/100)^2.5</f>
        <v>0.045514455621548607</v>
      </c>
      <c r="D72" s="2">
        <f>B72^2</f>
        <v>844.3441177600002</v>
      </c>
      <c r="E72" s="2">
        <f>(0.01+(3.24*0.005)*C72)*D$1*9.81</f>
        <v>207.41074168461753</v>
      </c>
      <c r="F72" s="2">
        <f>(0.592*B$3*D$2*D72)</f>
        <v>325.0642088739153</v>
      </c>
      <c r="G72" s="2">
        <f>(E72+F72)*B72*1.34/1000</f>
        <v>20.733075125288497</v>
      </c>
      <c r="H72" s="2">
        <f>G72*0.746</f>
        <v>15.46687404346522</v>
      </c>
      <c r="I72" s="2">
        <f>H72/I$7*1000</f>
        <v>41.80236227963573</v>
      </c>
      <c r="J72" s="2"/>
      <c r="K72" s="2">
        <f>$H$1/$H72*$A72*K$6</f>
        <v>95.81768079543828</v>
      </c>
      <c r="L72" s="2">
        <f>$H$1/$H72*$A72*L$6</f>
        <v>86.23591271589446</v>
      </c>
      <c r="M72" s="2">
        <f>$H$1/$H72*$A72*M$6</f>
        <v>80.00776346419096</v>
      </c>
      <c r="N72" s="2">
        <f>$H$1/$H72*$A72*N$6</f>
        <v>67.0723765568068</v>
      </c>
      <c r="O72" s="2">
        <f>$H$1/$H72*$A72*O$6</f>
        <v>57.490608477262974</v>
      </c>
      <c r="P72" s="2">
        <f>$H$1/$H72*$A72*P$6</f>
        <v>47.90884039771914</v>
      </c>
      <c r="Q72" s="2">
        <f>$H$1/$H72*$A72*Q$6</f>
        <v>38.32707231817531</v>
      </c>
      <c r="R72" s="2">
        <f>$H$1/$H72*$A72*R$6</f>
        <v>28.745304238631487</v>
      </c>
      <c r="S72" s="2">
        <f>$H$1/$H72*$A72*S$6</f>
        <v>19.163536159087656</v>
      </c>
      <c r="T72" s="2">
        <f>$H$1/$H72*$A72*T$6</f>
        <v>9.581768079543828</v>
      </c>
    </row>
    <row r="73" spans="1:20" ht="12.75">
      <c r="A73" s="4">
        <f>A72+1</f>
        <v>66</v>
      </c>
      <c r="B73" s="2">
        <f>A73*0.44704</f>
        <v>29.504640000000002</v>
      </c>
      <c r="C73" s="2">
        <f>(B73/100)^2.5</f>
        <v>0.047285262022356486</v>
      </c>
      <c r="D73" s="2">
        <f>B73^2</f>
        <v>870.5237815296001</v>
      </c>
      <c r="E73" s="2">
        <f>(0.01+(3.24*0.005)*C73)*D$1*9.81</f>
        <v>207.96488343498115</v>
      </c>
      <c r="F73" s="2">
        <f>(0.592*B$3*D$2*D73)</f>
        <v>335.14312280586387</v>
      </c>
      <c r="G73" s="2">
        <f>(E73+F73)*B73*1.34/1000</f>
        <v>21.47243631504021</v>
      </c>
      <c r="H73" s="2">
        <f>G73*0.746</f>
        <v>16.018437491019995</v>
      </c>
      <c r="I73" s="2">
        <f>H73/I$7*1000</f>
        <v>43.29307430005404</v>
      </c>
      <c r="J73" s="2"/>
      <c r="K73" s="2">
        <f>$H$1/$H73*$A73*K$6</f>
        <v>93.94174686785759</v>
      </c>
      <c r="L73" s="2">
        <f>$H$1/$H73*$A73*L$6</f>
        <v>84.54757218107183</v>
      </c>
      <c r="M73" s="2">
        <f>$H$1/$H73*$A73*M$6</f>
        <v>78.44135863466109</v>
      </c>
      <c r="N73" s="2">
        <f>$H$1/$H73*$A73*N$6</f>
        <v>65.75922280750032</v>
      </c>
      <c r="O73" s="2">
        <f>$H$1/$H73*$A73*O$6</f>
        <v>56.36504812071456</v>
      </c>
      <c r="P73" s="2">
        <f>$H$1/$H73*$A73*P$6</f>
        <v>46.970873433928794</v>
      </c>
      <c r="Q73" s="2">
        <f>$H$1/$H73*$A73*Q$6</f>
        <v>37.576698747143034</v>
      </c>
      <c r="R73" s="2">
        <f>$H$1/$H73*$A73*R$6</f>
        <v>28.18252406035728</v>
      </c>
      <c r="S73" s="2">
        <f>$H$1/$H73*$A73*S$6</f>
        <v>18.788349373571517</v>
      </c>
      <c r="T73" s="2">
        <f>$H$1/$H73*$A73*T$6</f>
        <v>9.394174686785759</v>
      </c>
    </row>
    <row r="74" spans="1:20" ht="12.75">
      <c r="A74" s="4">
        <f>A73+1</f>
        <v>67</v>
      </c>
      <c r="B74" s="2">
        <f>A74*0.44704</f>
        <v>29.951680000000003</v>
      </c>
      <c r="C74" s="2">
        <f>(B74/100)^2.5</f>
        <v>0.049096775237787146</v>
      </c>
      <c r="D74" s="2">
        <f>B74^2</f>
        <v>897.1031348224002</v>
      </c>
      <c r="E74" s="2">
        <f>(0.01+(3.24*0.005)*C74)*D$1*9.81</f>
        <v>208.53176364478142</v>
      </c>
      <c r="F74" s="2">
        <f>(0.592*B$3*D$2*D74)</f>
        <v>345.3759132863919</v>
      </c>
      <c r="G74" s="2">
        <f>(E74+F74)*B74*1.34/1000</f>
        <v>22.23122375524109</v>
      </c>
      <c r="H74" s="2">
        <f>G74*0.746</f>
        <v>16.584492921409854</v>
      </c>
      <c r="I74" s="2">
        <f>H74/I$7*1000</f>
        <v>44.82295384164826</v>
      </c>
      <c r="J74" s="2"/>
      <c r="K74" s="2">
        <f>$H$1/$H74*$A74*K$6</f>
        <v>92.11014212125446</v>
      </c>
      <c r="L74" s="2">
        <f>$H$1/$H74*$A74*L$6</f>
        <v>82.899127909129</v>
      </c>
      <c r="M74" s="2">
        <f>$H$1/$H74*$A74*M$6</f>
        <v>76.91196867124746</v>
      </c>
      <c r="N74" s="2">
        <f>$H$1/$H74*$A74*N$6</f>
        <v>64.47709948487812</v>
      </c>
      <c r="O74" s="2">
        <f>$H$1/$H74*$A74*O$6</f>
        <v>55.26608527275268</v>
      </c>
      <c r="P74" s="2">
        <f>$H$1/$H74*$A74*P$6</f>
        <v>46.05507106062723</v>
      </c>
      <c r="Q74" s="2">
        <f>$H$1/$H74*$A74*Q$6</f>
        <v>36.844056848501786</v>
      </c>
      <c r="R74" s="2">
        <f>$H$1/$H74*$A74*R$6</f>
        <v>27.63304263637634</v>
      </c>
      <c r="S74" s="2">
        <f>$H$1/$H74*$A74*S$6</f>
        <v>18.422028424250893</v>
      </c>
      <c r="T74" s="2">
        <f>$H$1/$H74*$A74*T$6</f>
        <v>9.211014212125447</v>
      </c>
    </row>
    <row r="75" spans="1:20" ht="12.75">
      <c r="A75" s="4">
        <f>A74+1</f>
        <v>68</v>
      </c>
      <c r="B75" s="2">
        <f>A75*0.44704</f>
        <v>30.398720000000004</v>
      </c>
      <c r="C75" s="2">
        <f>(B75/100)^2.5</f>
        <v>0.05094930249925361</v>
      </c>
      <c r="D75" s="2">
        <f>B75^2</f>
        <v>924.0821776384003</v>
      </c>
      <c r="E75" s="2">
        <f>(0.01+(3.24*0.005)*C75)*D$1*9.81</f>
        <v>209.11147845651755</v>
      </c>
      <c r="F75" s="2">
        <f>(0.592*B$3*D$2*D75)</f>
        <v>355.76258031549924</v>
      </c>
      <c r="G75" s="2">
        <f>(E75+F75)*B75*1.34/1000</f>
        <v>23.009740786151273</v>
      </c>
      <c r="H75" s="2">
        <f>G75*0.746</f>
        <v>17.16526662646885</v>
      </c>
      <c r="I75" s="2">
        <f>H75/I$7*1000</f>
        <v>46.392612503969865</v>
      </c>
      <c r="J75" s="2"/>
      <c r="K75" s="2">
        <f>$H$1/$H75*$A75*K$6</f>
        <v>90.3219293785558</v>
      </c>
      <c r="L75" s="2">
        <f>$H$1/$H75*$A75*L$6</f>
        <v>81.28973644070021</v>
      </c>
      <c r="M75" s="2">
        <f>$H$1/$H75*$A75*M$6</f>
        <v>75.41881103109408</v>
      </c>
      <c r="N75" s="2">
        <f>$H$1/$H75*$A75*N$6</f>
        <v>63.225350564989064</v>
      </c>
      <c r="O75" s="2">
        <f>$H$1/$H75*$A75*O$6</f>
        <v>54.19315762713349</v>
      </c>
      <c r="P75" s="2">
        <f>$H$1/$H75*$A75*P$6</f>
        <v>45.1609646892779</v>
      </c>
      <c r="Q75" s="2">
        <f>$H$1/$H75*$A75*Q$6</f>
        <v>36.12877175142232</v>
      </c>
      <c r="R75" s="2">
        <f>$H$1/$H75*$A75*R$6</f>
        <v>27.096578813566744</v>
      </c>
      <c r="S75" s="2">
        <f>$H$1/$H75*$A75*S$6</f>
        <v>18.06438587571116</v>
      </c>
      <c r="T75" s="2">
        <f>$H$1/$H75*$A75*T$6</f>
        <v>9.03219293785558</v>
      </c>
    </row>
    <row r="76" spans="1:20" ht="12.75">
      <c r="A76" s="4">
        <f>A75+1</f>
        <v>69</v>
      </c>
      <c r="B76" s="2">
        <f>A76*0.44704</f>
        <v>30.845760000000002</v>
      </c>
      <c r="C76" s="2">
        <f>(B76/100)^2.5</f>
        <v>0.05284314875369856</v>
      </c>
      <c r="D76" s="2">
        <f>B76^2</f>
        <v>951.4609099776002</v>
      </c>
      <c r="E76" s="2">
        <f>(0.01+(3.24*0.005)*C76)*D$1*9.81</f>
        <v>209.7041232978051</v>
      </c>
      <c r="F76" s="2">
        <f>(0.592*B$3*D$2*D76)</f>
        <v>366.30312389318595</v>
      </c>
      <c r="G76" s="2">
        <f>(E76+F76)*B76*1.34/1000</f>
        <v>23.80829094885274</v>
      </c>
      <c r="H76" s="2">
        <f>G76*0.746</f>
        <v>17.760985047844144</v>
      </c>
      <c r="I76" s="2">
        <f>H76/I$7*1000</f>
        <v>48.00266229147066</v>
      </c>
      <c r="J76" s="2"/>
      <c r="K76" s="2">
        <f>$H$1/$H76*$A76*K$6</f>
        <v>88.57616825655498</v>
      </c>
      <c r="L76" s="2">
        <f>$H$1/$H76*$A76*L$6</f>
        <v>79.71855143089948</v>
      </c>
      <c r="M76" s="2">
        <f>$H$1/$H76*$A76*M$6</f>
        <v>73.9611004942234</v>
      </c>
      <c r="N76" s="2">
        <f>$H$1/$H76*$A76*N$6</f>
        <v>62.00331777958849</v>
      </c>
      <c r="O76" s="2">
        <f>$H$1/$H76*$A76*O$6</f>
        <v>53.145700953932995</v>
      </c>
      <c r="P76" s="2">
        <f>$H$1/$H76*$A76*P$6</f>
        <v>44.28808412827749</v>
      </c>
      <c r="Q76" s="2">
        <f>$H$1/$H76*$A76*Q$6</f>
        <v>35.43046730262199</v>
      </c>
      <c r="R76" s="2">
        <f>$H$1/$H76*$A76*R$6</f>
        <v>26.572850476966497</v>
      </c>
      <c r="S76" s="2">
        <f>$H$1/$H76*$A76*S$6</f>
        <v>17.715233651310996</v>
      </c>
      <c r="T76" s="2">
        <f>$H$1/$H76*$A76*T$6</f>
        <v>8.857616825655498</v>
      </c>
    </row>
    <row r="77" spans="1:20" s="11" customFormat="1" ht="12.75">
      <c r="A77" s="9">
        <f>A76+1</f>
        <v>70</v>
      </c>
      <c r="B77" s="10">
        <f>A77*0.44704</f>
        <v>31.292800000000003</v>
      </c>
      <c r="C77" s="10">
        <f>(B77/100)^2.5</f>
        <v>0.05477861671381063</v>
      </c>
      <c r="D77" s="10">
        <f>B77^2</f>
        <v>979.2393318400002</v>
      </c>
      <c r="E77" s="10">
        <f>(0.01+(3.24*0.005)*C77)*D$1*9.81</f>
        <v>210.30979289709052</v>
      </c>
      <c r="F77" s="10">
        <f>(0.592*B$3*D$2*D77)</f>
        <v>376.99754401945205</v>
      </c>
      <c r="G77" s="10">
        <f>(E77+F77)*B77*1.34/1000</f>
        <v>24.627177983767062</v>
      </c>
      <c r="H77" s="10">
        <f>G77*0.746</f>
        <v>18.371874775890227</v>
      </c>
      <c r="I77" s="10">
        <f>H77/I$7*1000</f>
        <v>49.653715610514126</v>
      </c>
      <c r="J77" s="10"/>
      <c r="K77" s="10">
        <f>$H$1/$H77*$A77*K$6</f>
        <v>86.87191805239507</v>
      </c>
      <c r="L77" s="10">
        <f>$H$1/$H77*$A77*L$6</f>
        <v>78.18472624715557</v>
      </c>
      <c r="M77" s="10">
        <f>$H$1/$H77*$A77*M$6</f>
        <v>72.53805157374988</v>
      </c>
      <c r="N77" s="10">
        <f>$H$1/$H77*$A77*N$6</f>
        <v>60.81034263667656</v>
      </c>
      <c r="O77" s="10">
        <f>$H$1/$H77*$A77*O$6</f>
        <v>52.12315083143705</v>
      </c>
      <c r="P77" s="10">
        <f>$H$1/$H77*$A77*P$6</f>
        <v>43.43595902619754</v>
      </c>
      <c r="Q77" s="10">
        <f>$H$1/$H77*$A77*Q$6</f>
        <v>34.74876722095803</v>
      </c>
      <c r="R77" s="10">
        <f>$H$1/$H77*$A77*R$6</f>
        <v>26.061575415718526</v>
      </c>
      <c r="S77" s="10">
        <f>$H$1/$H77*$A77*S$6</f>
        <v>17.374383610479015</v>
      </c>
      <c r="T77" s="10">
        <f>$H$1/$H77*$A77*T$6</f>
        <v>8.687191805239507</v>
      </c>
    </row>
    <row r="78" spans="1:20" ht="12.75">
      <c r="A78" s="4">
        <f>A77+1</f>
        <v>71</v>
      </c>
      <c r="B78" s="2">
        <f>A78*0.44704</f>
        <v>31.739840000000004</v>
      </c>
      <c r="C78" s="2">
        <f>(B78/100)^2.5</f>
        <v>0.056756006906426945</v>
      </c>
      <c r="D78" s="2">
        <f>B78^2</f>
        <v>1007.4174432256003</v>
      </c>
      <c r="E78" s="2">
        <f>(0.01+(3.24*0.005)*C78)*D$1*9.81</f>
        <v>210.9285812987974</v>
      </c>
      <c r="F78" s="2">
        <f>(0.592*B$3*D$2*D78)</f>
        <v>387.8458406942975</v>
      </c>
      <c r="G78" s="2">
        <f>(E78+F78)*B78*1.34/1000</f>
        <v>25.466705829205445</v>
      </c>
      <c r="H78" s="2">
        <f>G78*0.746</f>
        <v>18.998162548587263</v>
      </c>
      <c r="I78" s="2">
        <f>H78/I$7*1000</f>
        <v>51.34638526645206</v>
      </c>
      <c r="J78" s="2"/>
      <c r="K78" s="2">
        <f>$H$1/$H78*$A78*K$6</f>
        <v>85.20824031587081</v>
      </c>
      <c r="L78" s="2">
        <f>$H$1/$H78*$A78*L$6</f>
        <v>76.68741628428373</v>
      </c>
      <c r="M78" s="2">
        <f>$H$1/$H78*$A78*M$6</f>
        <v>71.14888066375212</v>
      </c>
      <c r="N78" s="2">
        <f>$H$1/$H78*$A78*N$6</f>
        <v>59.64576822110957</v>
      </c>
      <c r="O78" s="2">
        <f>$H$1/$H78*$A78*O$6</f>
        <v>51.124944189522495</v>
      </c>
      <c r="P78" s="2">
        <f>$H$1/$H78*$A78*P$6</f>
        <v>42.604120157935405</v>
      </c>
      <c r="Q78" s="2">
        <f>$H$1/$H78*$A78*Q$6</f>
        <v>34.08329612634832</v>
      </c>
      <c r="R78" s="2">
        <f>$H$1/$H78*$A78*R$6</f>
        <v>25.562472094761247</v>
      </c>
      <c r="S78" s="2">
        <f>$H$1/$H78*$A78*S$6</f>
        <v>17.04164806317416</v>
      </c>
      <c r="T78" s="2">
        <f>$H$1/$H78*$A78*T$6</f>
        <v>8.52082403158708</v>
      </c>
    </row>
    <row r="79" spans="1:20" ht="12.75">
      <c r="A79" s="4">
        <f>A78+1</f>
        <v>72</v>
      </c>
      <c r="B79" s="2">
        <f>A79*0.44704</f>
        <v>32.18688</v>
      </c>
      <c r="C79" s="2">
        <f>(B79/100)^2.5</f>
        <v>0.05877561771921335</v>
      </c>
      <c r="D79" s="2">
        <f>B79^2</f>
        <v>1035.9952441344</v>
      </c>
      <c r="E79" s="2">
        <f>(0.01+(3.24*0.005)*C79)*D$1*9.81</f>
        <v>211.56058187793488</v>
      </c>
      <c r="F79" s="2">
        <f>(0.592*B$3*D$2*D79)</f>
        <v>398.84801391772226</v>
      </c>
      <c r="G79" s="2">
        <f>(E79+F79)*B79*1.34/1000</f>
        <v>26.32717861995005</v>
      </c>
      <c r="H79" s="2">
        <f>G79*0.746</f>
        <v>19.640075250482738</v>
      </c>
      <c r="I79" s="2">
        <f>H79/I$7*1000</f>
        <v>53.08128446076415</v>
      </c>
      <c r="J79" s="2"/>
      <c r="K79" s="2">
        <f>$H$1/$H79*$A79*K$6</f>
        <v>83.58420113281647</v>
      </c>
      <c r="L79" s="2">
        <f>$H$1/$H79*$A79*L$6</f>
        <v>75.22578101953484</v>
      </c>
      <c r="M79" s="2">
        <f>$H$1/$H79*$A79*M$6</f>
        <v>69.79280794590176</v>
      </c>
      <c r="N79" s="2">
        <f>$H$1/$H79*$A79*N$6</f>
        <v>58.508940792971536</v>
      </c>
      <c r="O79" s="2">
        <f>$H$1/$H79*$A79*O$6</f>
        <v>50.15052067968989</v>
      </c>
      <c r="P79" s="2">
        <f>$H$1/$H79*$A79*P$6</f>
        <v>41.79210056640824</v>
      </c>
      <c r="Q79" s="2">
        <f>$H$1/$H79*$A79*Q$6</f>
        <v>33.43368045312659</v>
      </c>
      <c r="R79" s="2">
        <f>$H$1/$H79*$A79*R$6</f>
        <v>25.075260339844945</v>
      </c>
      <c r="S79" s="2">
        <f>$H$1/$H79*$A79*S$6</f>
        <v>16.716840226563296</v>
      </c>
      <c r="T79" s="2">
        <f>$H$1/$H79*$A79*T$6</f>
        <v>8.358420113281648</v>
      </c>
    </row>
    <row r="80" spans="1:20" ht="12.75">
      <c r="A80" s="4">
        <f>A79+1</f>
        <v>73</v>
      </c>
      <c r="B80" s="2">
        <f>A80*0.44704</f>
        <v>32.63392</v>
      </c>
      <c r="C80" s="2">
        <f>(B80/100)^2.5</f>
        <v>0.06083774544570601</v>
      </c>
      <c r="D80" s="2">
        <f>B80^2</f>
        <v>1064.9727345664003</v>
      </c>
      <c r="E80" s="2">
        <f>(0.01+(3.24*0.005)*C80)*D$1*9.81</f>
        <v>212.20588735419176</v>
      </c>
      <c r="F80" s="2">
        <f>(0.592*B$3*D$2*D80)</f>
        <v>410.00406368972654</v>
      </c>
      <c r="G80" s="2">
        <f>(E80+F80)*B80*1.34/1000</f>
        <v>27.208900685865338</v>
      </c>
      <c r="H80" s="2">
        <f>G80*0.746</f>
        <v>20.29783991165554</v>
      </c>
      <c r="I80" s="2">
        <f>H80/I$7*1000</f>
        <v>54.85902678825821</v>
      </c>
      <c r="J80" s="2"/>
      <c r="K80" s="2">
        <f>$H$1/$H80*$A80*K$6</f>
        <v>81.99887314335645</v>
      </c>
      <c r="L80" s="2">
        <f>$H$1/$H80*$A80*L$6</f>
        <v>73.79898582902081</v>
      </c>
      <c r="M80" s="2">
        <f>$H$1/$H80*$A80*M$6</f>
        <v>68.46905907470263</v>
      </c>
      <c r="N80" s="2">
        <f>$H$1/$H80*$A80*N$6</f>
        <v>57.39921120034952</v>
      </c>
      <c r="O80" s="2">
        <f>$H$1/$H80*$A80*O$6</f>
        <v>49.19932388601388</v>
      </c>
      <c r="P80" s="2">
        <f>$H$1/$H80*$A80*P$6</f>
        <v>40.999436571678224</v>
      </c>
      <c r="Q80" s="2">
        <f>$H$1/$H80*$A80*Q$6</f>
        <v>32.79954925734258</v>
      </c>
      <c r="R80" s="2">
        <f>$H$1/$H80*$A80*R$6</f>
        <v>24.59966194300694</v>
      </c>
      <c r="S80" s="2">
        <f>$H$1/$H80*$A80*S$6</f>
        <v>16.39977462867129</v>
      </c>
      <c r="T80" s="2">
        <f>$H$1/$H80*$A80*T$6</f>
        <v>8.199887314335646</v>
      </c>
    </row>
    <row r="81" spans="1:20" ht="12.75">
      <c r="A81" s="4">
        <f>A80+1</f>
        <v>74</v>
      </c>
      <c r="B81" s="2">
        <f>A81*0.44704</f>
        <v>33.080960000000005</v>
      </c>
      <c r="C81" s="2">
        <f>(B81/100)^2.5</f>
        <v>0.06294268432879423</v>
      </c>
      <c r="D81" s="2">
        <f>B81^2</f>
        <v>1094.3499145216003</v>
      </c>
      <c r="E81" s="2">
        <f>(0.01+(3.24*0.005)*C81)*D$1*9.81</f>
        <v>212.86458980554434</v>
      </c>
      <c r="F81" s="2">
        <f>(0.592*B$3*D$2*D81)</f>
        <v>421.31399001031014</v>
      </c>
      <c r="G81" s="2">
        <f>(E81+F81)*B81*1.34/1000</f>
        <v>28.11217655053843</v>
      </c>
      <c r="H81" s="2">
        <f>G81*0.746</f>
        <v>20.97168370670167</v>
      </c>
      <c r="I81" s="2">
        <f>H81/I$7*1000</f>
        <v>56.680226234328835</v>
      </c>
      <c r="J81" s="2"/>
      <c r="K81" s="2">
        <f>$H$1/$H81*$A81*K$6</f>
        <v>80.45133731732001</v>
      </c>
      <c r="L81" s="2">
        <f>$H$1/$H81*$A81*L$6</f>
        <v>72.40620358558802</v>
      </c>
      <c r="M81" s="2">
        <f>$H$1/$H81*$A81*M$6</f>
        <v>67.1768666599622</v>
      </c>
      <c r="N81" s="2">
        <f>$H$1/$H81*$A81*N$6</f>
        <v>56.315936122124015</v>
      </c>
      <c r="O81" s="2">
        <f>$H$1/$H81*$A81*O$6</f>
        <v>48.270802390392014</v>
      </c>
      <c r="P81" s="2">
        <f>$H$1/$H81*$A81*P$6</f>
        <v>40.225668658660005</v>
      </c>
      <c r="Q81" s="2">
        <f>$H$1/$H81*$A81*Q$6</f>
        <v>32.180534926928004</v>
      </c>
      <c r="R81" s="2">
        <f>$H$1/$H81*$A81*R$6</f>
        <v>24.135401195196007</v>
      </c>
      <c r="S81" s="2">
        <f>$H$1/$H81*$A81*S$6</f>
        <v>16.090267463464002</v>
      </c>
      <c r="T81" s="2">
        <f>$H$1/$H81*$A81*T$6</f>
        <v>8.045133731732001</v>
      </c>
    </row>
    <row r="82" spans="1:20" ht="12.75">
      <c r="A82" s="4">
        <f>A81+1</f>
        <v>75</v>
      </c>
      <c r="B82" s="2">
        <f>A82*0.44704</f>
        <v>33.528000000000006</v>
      </c>
      <c r="C82" s="2">
        <f>(B82/100)^2.5</f>
        <v>0.06509072660271918</v>
      </c>
      <c r="D82" s="2">
        <f>B82^2</f>
        <v>1124.1267840000005</v>
      </c>
      <c r="E82" s="2">
        <f>(0.01+(3.24*0.005)*C82)*D$1*9.81</f>
        <v>213.53678068139888</v>
      </c>
      <c r="F82" s="2">
        <f>(0.592*B$3*D$2*D82)</f>
        <v>432.7777928794731</v>
      </c>
      <c r="G82" s="2">
        <f>(E82+F82)*B82*1.34/1000</f>
        <v>29.03731092994755</v>
      </c>
      <c r="H82" s="2">
        <f>G82*0.746</f>
        <v>21.661833953740874</v>
      </c>
      <c r="I82" s="2">
        <f>H82/I$7*1000</f>
        <v>58.54549717227263</v>
      </c>
      <c r="J82" s="2"/>
      <c r="K82" s="2">
        <f>$H$1/$H82*$A82*K$6</f>
        <v>78.94068450767959</v>
      </c>
      <c r="L82" s="2">
        <f>$H$1/$H82*$A82*L$6</f>
        <v>71.04661605691163</v>
      </c>
      <c r="M82" s="2">
        <f>$H$1/$H82*$A82*M$6</f>
        <v>65.91547156391246</v>
      </c>
      <c r="N82" s="2">
        <f>$H$1/$H82*$A82*N$6</f>
        <v>55.25847915537572</v>
      </c>
      <c r="O82" s="2">
        <f>$H$1/$H82*$A82*O$6</f>
        <v>47.364410704607764</v>
      </c>
      <c r="P82" s="2">
        <f>$H$1/$H82*$A82*P$6</f>
        <v>39.470342253839796</v>
      </c>
      <c r="Q82" s="2">
        <f>$H$1/$H82*$A82*Q$6</f>
        <v>31.57627380307184</v>
      </c>
      <c r="R82" s="2">
        <f>$H$1/$H82*$A82*R$6</f>
        <v>23.682205352303882</v>
      </c>
      <c r="S82" s="2">
        <f>$H$1/$H82*$A82*S$6</f>
        <v>15.78813690153592</v>
      </c>
      <c r="T82" s="2">
        <f>$H$1/$H82*$A82*T$6</f>
        <v>7.89406845076796</v>
      </c>
    </row>
    <row r="83" spans="1:20" ht="12.75">
      <c r="A83" s="4">
        <f>A82+1</f>
        <v>76</v>
      </c>
      <c r="B83" s="2">
        <f>A83*0.44704</f>
        <v>33.97504000000001</v>
      </c>
      <c r="C83" s="2">
        <f>(B83/100)^2.5</f>
        <v>0.06728216253365783</v>
      </c>
      <c r="D83" s="2">
        <f>B83^2</f>
        <v>1154.3033430016005</v>
      </c>
      <c r="E83" s="2">
        <f>(0.01+(3.24*0.005)*C83)*D$1*9.81</f>
        <v>214.22255081529167</v>
      </c>
      <c r="F83" s="2">
        <f>(0.592*B$3*D$2*D83)</f>
        <v>444.3954722972154</v>
      </c>
      <c r="G83" s="2">
        <f>(E83+F83)*B83*1.34/1000</f>
        <v>29.9846087311576</v>
      </c>
      <c r="H83" s="2">
        <f>G83*0.746</f>
        <v>22.36851811344357</v>
      </c>
      <c r="I83" s="2">
        <f>H83/I$7*1000</f>
        <v>60.4554543606583</v>
      </c>
      <c r="J83" s="2"/>
      <c r="K83" s="2">
        <f>$H$1/$H83*$A83*K$6</f>
        <v>77.46601680146975</v>
      </c>
      <c r="L83" s="2">
        <f>$H$1/$H83*$A83*L$6</f>
        <v>69.71941512132278</v>
      </c>
      <c r="M83" s="2">
        <f>$H$1/$H83*$A83*M$6</f>
        <v>64.68412402922723</v>
      </c>
      <c r="N83" s="2">
        <f>$H$1/$H83*$A83*N$6</f>
        <v>54.22621176102883</v>
      </c>
      <c r="O83" s="2">
        <f>$H$1/$H83*$A83*O$6</f>
        <v>46.479610080881855</v>
      </c>
      <c r="P83" s="2">
        <f>$H$1/$H83*$A83*P$6</f>
        <v>38.733008400734874</v>
      </c>
      <c r="Q83" s="2">
        <f>$H$1/$H83*$A83*Q$6</f>
        <v>30.9864067205879</v>
      </c>
      <c r="R83" s="2">
        <f>$H$1/$H83*$A83*R$6</f>
        <v>23.239805040440928</v>
      </c>
      <c r="S83" s="2">
        <f>$H$1/$H83*$A83*S$6</f>
        <v>15.49320336029395</v>
      </c>
      <c r="T83" s="2">
        <f>$H$1/$H83*$A83*T$6</f>
        <v>7.746601680146975</v>
      </c>
    </row>
    <row r="84" spans="1:20" ht="12.75">
      <c r="A84" s="4">
        <f>A83+1</f>
        <v>77</v>
      </c>
      <c r="B84" s="2">
        <f>A84*0.44704</f>
        <v>34.42208</v>
      </c>
      <c r="C84" s="2">
        <f>(B84/100)^2.5</f>
        <v>0.06951728045895876</v>
      </c>
      <c r="D84" s="2">
        <f>B84^2</f>
        <v>1184.8795915264002</v>
      </c>
      <c r="E84" s="2">
        <f>(0.01+(3.24*0.005)*C84)*D$1*9.81</f>
        <v>214.92199043716695</v>
      </c>
      <c r="F84" s="2">
        <f>(0.592*B$3*D$2*D84)</f>
        <v>456.16702826353696</v>
      </c>
      <c r="G84" s="2">
        <f>(E84+F84)*B84*1.34/1000</f>
        <v>30.954375051041755</v>
      </c>
      <c r="H84" s="2">
        <f>G84*0.746</f>
        <v>23.091963788077148</v>
      </c>
      <c r="I84" s="2">
        <f>H84/I$7*1000</f>
        <v>62.41071294074905</v>
      </c>
      <c r="J84" s="2"/>
      <c r="K84" s="2">
        <f>$H$1/$H84*$A84*K$6</f>
        <v>76.02644868629372</v>
      </c>
      <c r="L84" s="2">
        <f>$H$1/$H84*$A84*L$6</f>
        <v>68.42380381766435</v>
      </c>
      <c r="M84" s="2">
        <f>$H$1/$H84*$A84*M$6</f>
        <v>63.48208465305525</v>
      </c>
      <c r="N84" s="2">
        <f>$H$1/$H84*$A84*N$6</f>
        <v>53.21851408040561</v>
      </c>
      <c r="O84" s="2">
        <f>$H$1/$H84*$A84*O$6</f>
        <v>45.615869211776236</v>
      </c>
      <c r="P84" s="2">
        <f>$H$1/$H84*$A84*P$6</f>
        <v>38.01322434314686</v>
      </c>
      <c r="Q84" s="2">
        <f>$H$1/$H84*$A84*Q$6</f>
        <v>30.41057947451749</v>
      </c>
      <c r="R84" s="2">
        <f>$H$1/$H84*$A84*R$6</f>
        <v>22.807934605888118</v>
      </c>
      <c r="S84" s="2">
        <f>$H$1/$H84*$A84*S$6</f>
        <v>15.205289737258745</v>
      </c>
      <c r="T84" s="2">
        <f>$H$1/$H84*$A84*T$6</f>
        <v>7.602644868629373</v>
      </c>
    </row>
    <row r="85" spans="1:20" ht="12.75">
      <c r="A85" s="4">
        <f>A84+1</f>
        <v>78</v>
      </c>
      <c r="B85" s="2">
        <f>A85*0.44704</f>
        <v>34.86912</v>
      </c>
      <c r="C85" s="2">
        <f>(B85/100)^2.5</f>
        <v>0.07179636682509115</v>
      </c>
      <c r="D85" s="2">
        <f>B85^2</f>
        <v>1215.8555295744002</v>
      </c>
      <c r="E85" s="2">
        <f>(0.01+(3.24*0.005)*C85)*D$1*9.81</f>
        <v>215.63518918525284</v>
      </c>
      <c r="F85" s="2">
        <f>(0.592*B$3*D$2*D85)</f>
        <v>468.09246077843795</v>
      </c>
      <c r="G85" s="2">
        <f>(E85+F85)*B85*1.34/1000</f>
        <v>31.94691517502859</v>
      </c>
      <c r="H85" s="2">
        <f>G85*0.746</f>
        <v>23.832398720571327</v>
      </c>
      <c r="I85" s="2">
        <f>H85/I$7*1000</f>
        <v>64.41188843397656</v>
      </c>
      <c r="J85" s="2"/>
      <c r="K85" s="2">
        <f>$H$1/$H85*$A85*K$6</f>
        <v>74.62110804922649</v>
      </c>
      <c r="L85" s="2">
        <f>$H$1/$H85*$A85*L$6</f>
        <v>67.15899724430385</v>
      </c>
      <c r="M85" s="2">
        <f>$H$1/$H85*$A85*M$6</f>
        <v>62.308625221104116</v>
      </c>
      <c r="N85" s="2">
        <f>$H$1/$H85*$A85*N$6</f>
        <v>52.23477563445855</v>
      </c>
      <c r="O85" s="2">
        <f>$H$1/$H85*$A85*O$6</f>
        <v>44.772664829535906</v>
      </c>
      <c r="P85" s="2">
        <f>$H$1/$H85*$A85*P$6</f>
        <v>37.310554024613246</v>
      </c>
      <c r="Q85" s="2">
        <f>$H$1/$H85*$A85*Q$6</f>
        <v>29.848443219690598</v>
      </c>
      <c r="R85" s="2">
        <f>$H$1/$H85*$A85*R$6</f>
        <v>22.386332414767953</v>
      </c>
      <c r="S85" s="2">
        <f>$H$1/$H85*$A85*S$6</f>
        <v>14.924221609845299</v>
      </c>
      <c r="T85" s="2">
        <f>$H$1/$H85*$A85*T$6</f>
        <v>7.462110804922649</v>
      </c>
    </row>
    <row r="86" spans="1:20" ht="12.75">
      <c r="A86" s="4">
        <f>A85+1</f>
        <v>79</v>
      </c>
      <c r="B86" s="2">
        <f>A86*0.44704</f>
        <v>35.31616</v>
      </c>
      <c r="C86" s="2">
        <f>(B86/100)^2.5</f>
        <v>0.07411970622436516</v>
      </c>
      <c r="D86" s="2">
        <f>B86^2</f>
        <v>1247.2311571456003</v>
      </c>
      <c r="E86" s="2">
        <f>(0.01+(3.24*0.005)*C86)*D$1*9.81</f>
        <v>216.36223611755167</v>
      </c>
      <c r="F86" s="2">
        <f>(0.592*B$3*D$2*D86)</f>
        <v>480.1717698419184</v>
      </c>
      <c r="G86" s="2">
        <f>(E86+F86)*B86*1.34/1000</f>
        <v>32.962534575873505</v>
      </c>
      <c r="H86" s="2">
        <f>G86*0.746</f>
        <v>24.590050793601634</v>
      </c>
      <c r="I86" s="2">
        <f>H86/I$7*1000</f>
        <v>66.45959673946388</v>
      </c>
      <c r="J86" s="2"/>
      <c r="K86" s="2">
        <f>$H$1/$H86*$A86*K$6</f>
        <v>73.24913702368906</v>
      </c>
      <c r="L86" s="2">
        <f>$H$1/$H86*$A86*L$6</f>
        <v>65.92422332132016</v>
      </c>
      <c r="M86" s="2">
        <f>$H$1/$H86*$A86*M$6</f>
        <v>61.16302941478036</v>
      </c>
      <c r="N86" s="2">
        <f>$H$1/$H86*$A86*N$6</f>
        <v>51.27439591658234</v>
      </c>
      <c r="O86" s="2">
        <f>$H$1/$H86*$A86*O$6</f>
        <v>43.94948221421344</v>
      </c>
      <c r="P86" s="2">
        <f>$H$1/$H86*$A86*P$6</f>
        <v>36.62456851184453</v>
      </c>
      <c r="Q86" s="2">
        <f>$H$1/$H86*$A86*Q$6</f>
        <v>29.299654809475626</v>
      </c>
      <c r="R86" s="2">
        <f>$H$1/$H86*$A86*R$6</f>
        <v>21.97474110710672</v>
      </c>
      <c r="S86" s="2">
        <f>$H$1/$H86*$A86*S$6</f>
        <v>14.649827404737813</v>
      </c>
      <c r="T86" s="2">
        <f>$H$1/$H86*$A86*T$6</f>
        <v>7.324913702368907</v>
      </c>
    </row>
    <row r="87" spans="1:20" ht="12.75">
      <c r="A87" s="4">
        <f>A86+1</f>
        <v>80</v>
      </c>
      <c r="B87" s="2">
        <f>A87*0.44704</f>
        <v>35.763200000000005</v>
      </c>
      <c r="C87" s="2">
        <f>(B87/100)^2.5</f>
        <v>0.0764875814304795</v>
      </c>
      <c r="D87" s="2">
        <f>B87^2</f>
        <v>1279.0064742400004</v>
      </c>
      <c r="E87" s="2">
        <f>(0.01+(3.24*0.005)*C87)*D$1*9.81</f>
        <v>217.10321972296458</v>
      </c>
      <c r="F87" s="2">
        <f>(0.592*B$3*D$2*D87)</f>
        <v>492.40495545397823</v>
      </c>
      <c r="G87" s="2">
        <f>(E87+F87)*B87*1.34/1000</f>
        <v>34.00153891245398</v>
      </c>
      <c r="H87" s="2">
        <f>G87*0.746</f>
        <v>25.36514802869067</v>
      </c>
      <c r="I87" s="2">
        <f>H87/I$7*1000</f>
        <v>68.5544541315964</v>
      </c>
      <c r="J87" s="2"/>
      <c r="K87" s="2">
        <f>$H$1/$H87*$A87*K$6</f>
        <v>71.90969269869282</v>
      </c>
      <c r="L87" s="2">
        <f>$H$1/$H87*$A87*L$6</f>
        <v>64.71872342882354</v>
      </c>
      <c r="M87" s="2">
        <f>$H$1/$H87*$A87*M$6</f>
        <v>60.044593403408506</v>
      </c>
      <c r="N87" s="2">
        <f>$H$1/$H87*$A87*N$6</f>
        <v>50.33678488908498</v>
      </c>
      <c r="O87" s="2">
        <f>$H$1/$H87*$A87*O$6</f>
        <v>43.145815619215696</v>
      </c>
      <c r="P87" s="2">
        <f>$H$1/$H87*$A87*P$6</f>
        <v>35.95484634934641</v>
      </c>
      <c r="Q87" s="2">
        <f>$H$1/$H87*$A87*Q$6</f>
        <v>28.76387707947713</v>
      </c>
      <c r="R87" s="2">
        <f>$H$1/$H87*$A87*R$6</f>
        <v>21.572907809607848</v>
      </c>
      <c r="S87" s="2">
        <f>$H$1/$H87*$A87*S$6</f>
        <v>14.381938539738565</v>
      </c>
      <c r="T87" s="2">
        <f>$H$1/$H87*$A87*T$6</f>
        <v>7.190969269869282</v>
      </c>
    </row>
    <row r="88" spans="1:20" ht="12.75">
      <c r="A88" s="4">
        <f>A87+1</f>
        <v>81</v>
      </c>
      <c r="B88" s="2">
        <f>A88*0.44704</f>
        <v>36.210240000000006</v>
      </c>
      <c r="C88" s="2">
        <f>(B88/100)^2.5</f>
        <v>0.07890027343294691</v>
      </c>
      <c r="D88" s="2">
        <f>B88^2</f>
        <v>1311.1814808576005</v>
      </c>
      <c r="E88" s="2">
        <f>(0.01+(3.24*0.005)*C88)*D$1*9.81</f>
        <v>217.85822793206398</v>
      </c>
      <c r="F88" s="2">
        <f>(0.592*B$3*D$2*D88)</f>
        <v>504.7920176146174</v>
      </c>
      <c r="G88" s="2">
        <f>(E88+F88)*B88*1.34/1000</f>
        <v>35.06423402858772</v>
      </c>
      <c r="H88" s="2">
        <f>G88*0.746</f>
        <v>26.15791858532644</v>
      </c>
      <c r="I88" s="2">
        <f>H88/I$7*1000</f>
        <v>70.69707725763902</v>
      </c>
      <c r="J88" s="2"/>
      <c r="K88" s="2">
        <f>$H$1/$H88*$A88*K$6</f>
        <v>70.6019477037436</v>
      </c>
      <c r="L88" s="2">
        <f>$H$1/$H88*$A88*L$6</f>
        <v>63.541752933369246</v>
      </c>
      <c r="M88" s="2">
        <f>$H$1/$H88*$A88*M$6</f>
        <v>58.952626332625904</v>
      </c>
      <c r="N88" s="2">
        <f>$H$1/$H88*$A88*N$6</f>
        <v>49.42136339262053</v>
      </c>
      <c r="O88" s="2">
        <f>$H$1/$H88*$A88*O$6</f>
        <v>42.36116862224617</v>
      </c>
      <c r="P88" s="2">
        <f>$H$1/$H88*$A88*P$6</f>
        <v>35.3009738518718</v>
      </c>
      <c r="Q88" s="2">
        <f>$H$1/$H88*$A88*Q$6</f>
        <v>28.240779081497443</v>
      </c>
      <c r="R88" s="2">
        <f>$H$1/$H88*$A88*R$6</f>
        <v>21.180584311123084</v>
      </c>
      <c r="S88" s="2">
        <f>$H$1/$H88*$A88*S$6</f>
        <v>14.120389540748722</v>
      </c>
      <c r="T88" s="2">
        <f>$H$1/$H88*$A88*T$6</f>
        <v>7.060194770374361</v>
      </c>
    </row>
    <row r="89" spans="1:20" ht="12.75">
      <c r="A89" s="4">
        <f>A88+1</f>
        <v>82</v>
      </c>
      <c r="B89" s="2">
        <f>A89*0.44704</f>
        <v>36.65728000000001</v>
      </c>
      <c r="C89" s="2">
        <f>(B89/100)^2.5</f>
        <v>0.08135806147044741</v>
      </c>
      <c r="D89" s="2">
        <f>B89^2</f>
        <v>1343.7561769984006</v>
      </c>
      <c r="E89" s="2">
        <f>(0.01+(3.24*0.005)*C89)*D$1*9.81</f>
        <v>218.62734812753087</v>
      </c>
      <c r="F89" s="2">
        <f>(0.592*B$3*D$2*D89)</f>
        <v>517.3329563238359</v>
      </c>
      <c r="G89" s="2">
        <f>(E89+F89)*B89*1.34/1000</f>
        <v>36.15092595187307</v>
      </c>
      <c r="H89" s="2">
        <f>G89*0.746</f>
        <v>26.96859076009731</v>
      </c>
      <c r="I89" s="2">
        <f>H89/I$7*1000</f>
        <v>72.88808313539813</v>
      </c>
      <c r="J89" s="2"/>
      <c r="K89" s="2">
        <f>$H$1/$H89*$A89*K$6</f>
        <v>69.32509068164799</v>
      </c>
      <c r="L89" s="2">
        <f>$H$1/$H89*$A89*L$6</f>
        <v>62.392581613483195</v>
      </c>
      <c r="M89" s="2">
        <f>$H$1/$H89*$A89*M$6</f>
        <v>57.88645071917607</v>
      </c>
      <c r="N89" s="2">
        <f>$H$1/$H89*$A89*N$6</f>
        <v>48.5275634771536</v>
      </c>
      <c r="O89" s="2">
        <f>$H$1/$H89*$A89*O$6</f>
        <v>41.5950544089888</v>
      </c>
      <c r="P89" s="2">
        <f>$H$1/$H89*$A89*P$6</f>
        <v>34.662545340823996</v>
      </c>
      <c r="Q89" s="2">
        <f>$H$1/$H89*$A89*Q$6</f>
        <v>27.7300362726592</v>
      </c>
      <c r="R89" s="2">
        <f>$H$1/$H89*$A89*R$6</f>
        <v>20.7975272044944</v>
      </c>
      <c r="S89" s="2">
        <f>$H$1/$H89*$A89*S$6</f>
        <v>13.8650181363296</v>
      </c>
      <c r="T89" s="2">
        <f>$H$1/$H89*$A89*T$6</f>
        <v>6.9325090681648</v>
      </c>
    </row>
    <row r="90" spans="1:20" ht="12.75">
      <c r="A90" s="4">
        <f>A89+1</f>
        <v>83</v>
      </c>
      <c r="B90" s="2">
        <f>A90*0.44704</f>
        <v>37.10432</v>
      </c>
      <c r="C90" s="2">
        <f>(B90/100)^2.5</f>
        <v>0.08386122306315477</v>
      </c>
      <c r="D90" s="2">
        <f>B90^2</f>
        <v>1376.7305626624002</v>
      </c>
      <c r="E90" s="2">
        <f>(0.01+(3.24*0.005)*C90)*D$1*9.81</f>
        <v>219.41066715427095</v>
      </c>
      <c r="F90" s="2">
        <f>(0.592*B$3*D$2*D90)</f>
        <v>530.0277715816336</v>
      </c>
      <c r="G90" s="2">
        <f>(E90+F90)*B90*1.34/1000</f>
        <v>37.261920892550926</v>
      </c>
      <c r="H90" s="2">
        <f>G90*0.746</f>
        <v>27.79739298584299</v>
      </c>
      <c r="I90" s="2">
        <f>H90/I$7*1000</f>
        <v>75.128089150927</v>
      </c>
      <c r="J90" s="2"/>
      <c r="K90" s="2">
        <f>$H$1/$H90*$A90*K$6</f>
        <v>68.07832666048164</v>
      </c>
      <c r="L90" s="2">
        <f>$H$1/$H90*$A90*L$6</f>
        <v>61.27049399443347</v>
      </c>
      <c r="M90" s="2">
        <f>$H$1/$H90*$A90*M$6</f>
        <v>56.845402761502164</v>
      </c>
      <c r="N90" s="2">
        <f>$H$1/$H90*$A90*N$6</f>
        <v>47.65482866233715</v>
      </c>
      <c r="O90" s="2">
        <f>$H$1/$H90*$A90*O$6</f>
        <v>40.84699599628899</v>
      </c>
      <c r="P90" s="2">
        <f>$H$1/$H90*$A90*P$6</f>
        <v>34.03916333024082</v>
      </c>
      <c r="Q90" s="2">
        <f>$H$1/$H90*$A90*Q$6</f>
        <v>27.231330664192654</v>
      </c>
      <c r="R90" s="2">
        <f>$H$1/$H90*$A90*R$6</f>
        <v>20.423497998144494</v>
      </c>
      <c r="S90" s="2">
        <f>$H$1/$H90*$A90*S$6</f>
        <v>13.615665332096327</v>
      </c>
      <c r="T90" s="2">
        <f>$H$1/$H90*$A90*T$6</f>
        <v>6.807832666048164</v>
      </c>
    </row>
    <row r="91" spans="1:20" ht="12.75">
      <c r="A91" s="4">
        <f>A90+1</f>
        <v>84</v>
      </c>
      <c r="B91" s="2">
        <f>A91*0.44704</f>
        <v>37.55136</v>
      </c>
      <c r="C91" s="2">
        <f>(B91/100)^2.5</f>
        <v>0.08641003404408074</v>
      </c>
      <c r="D91" s="2">
        <f>B91^2</f>
        <v>1410.1046378496003</v>
      </c>
      <c r="E91" s="2">
        <f>(0.01+(3.24*0.005)*C91)*D$1*9.81</f>
        <v>220.20827132922315</v>
      </c>
      <c r="F91" s="2">
        <f>(0.592*B$3*D$2*D91)</f>
        <v>542.876463388011</v>
      </c>
      <c r="G91" s="2">
        <f>(E91+F91)*B91*1.34/1000</f>
        <v>38.39752524238762</v>
      </c>
      <c r="H91" s="2">
        <f>G91*0.746</f>
        <v>28.644553830821167</v>
      </c>
      <c r="I91" s="2">
        <f>H91/I$7*1000</f>
        <v>77.41771305627343</v>
      </c>
      <c r="J91" s="2"/>
      <c r="K91" s="2">
        <f>$H$1/$H91*$A91*K$6</f>
        <v>66.860877335058</v>
      </c>
      <c r="L91" s="2">
        <f>$H$1/$H91*$A91*L$6</f>
        <v>60.174789601552206</v>
      </c>
      <c r="M91" s="2">
        <f>$H$1/$H91*$A91*M$6</f>
        <v>55.828832574773436</v>
      </c>
      <c r="N91" s="2">
        <f>$H$1/$H91*$A91*N$6</f>
        <v>46.80261413454061</v>
      </c>
      <c r="O91" s="2">
        <f>$H$1/$H91*$A91*O$6</f>
        <v>40.11652640103481</v>
      </c>
      <c r="P91" s="2">
        <f>$H$1/$H91*$A91*P$6</f>
        <v>33.430438667529</v>
      </c>
      <c r="Q91" s="2">
        <f>$H$1/$H91*$A91*Q$6</f>
        <v>26.744350934023203</v>
      </c>
      <c r="R91" s="2">
        <f>$H$1/$H91*$A91*R$6</f>
        <v>20.058263200517406</v>
      </c>
      <c r="S91" s="2">
        <f>$H$1/$H91*$A91*S$6</f>
        <v>13.372175467011601</v>
      </c>
      <c r="T91" s="2">
        <f>$H$1/$H91*$A91*T$6</f>
        <v>6.686087733505801</v>
      </c>
    </row>
    <row r="92" spans="1:20" ht="12.75">
      <c r="A92" s="4">
        <f>A91+1</f>
        <v>85</v>
      </c>
      <c r="B92" s="2">
        <f>A92*0.44704</f>
        <v>37.998400000000004</v>
      </c>
      <c r="C92" s="2">
        <f>(B92/100)^2.5</f>
        <v>0.08900476858947733</v>
      </c>
      <c r="D92" s="2">
        <f>B92^2</f>
        <v>1443.8784025600003</v>
      </c>
      <c r="E92" s="2">
        <f>(0.01+(3.24*0.005)*C92)*D$1*9.81</f>
        <v>221.02024645087346</v>
      </c>
      <c r="F92" s="2">
        <f>(0.592*B$3*D$2*D92)</f>
        <v>555.8790317429675</v>
      </c>
      <c r="G92" s="2">
        <f>(E92+F92)*B92*1.34/1000</f>
        <v>39.55804557357794</v>
      </c>
      <c r="H92" s="2">
        <f>G92*0.746</f>
        <v>29.510301997889144</v>
      </c>
      <c r="I92" s="2">
        <f>H92/I$7*1000</f>
        <v>79.75757296726796</v>
      </c>
      <c r="J92" s="2"/>
      <c r="K92" s="2">
        <f>$H$1/$H92*$A92*K$6</f>
        <v>65.67198126737652</v>
      </c>
      <c r="L92" s="2">
        <f>$H$1/$H92*$A92*L$6</f>
        <v>59.10478314063887</v>
      </c>
      <c r="M92" s="2">
        <f>$H$1/$H92*$A92*M$6</f>
        <v>54.8361043582594</v>
      </c>
      <c r="N92" s="2">
        <f>$H$1/$H92*$A92*N$6</f>
        <v>45.97038688716357</v>
      </c>
      <c r="O92" s="2">
        <f>$H$1/$H92*$A92*O$6</f>
        <v>39.40318876042592</v>
      </c>
      <c r="P92" s="2">
        <f>$H$1/$H92*$A92*P$6</f>
        <v>32.83599063368826</v>
      </c>
      <c r="Q92" s="2">
        <f>$H$1/$H92*$A92*Q$6</f>
        <v>26.26879250695061</v>
      </c>
      <c r="R92" s="2">
        <f>$H$1/$H92*$A92*R$6</f>
        <v>19.70159438021296</v>
      </c>
      <c r="S92" s="2">
        <f>$H$1/$H92*$A92*S$6</f>
        <v>13.134396253475305</v>
      </c>
      <c r="T92" s="2">
        <f>$H$1/$H92*$A92*T$6</f>
        <v>6.567198126737653</v>
      </c>
    </row>
    <row r="93" spans="1:20" ht="12.75">
      <c r="A93" s="4">
        <f>A92+1</f>
        <v>86</v>
      </c>
      <c r="B93" s="2">
        <f>A93*0.44704</f>
        <v>38.445440000000005</v>
      </c>
      <c r="C93" s="2">
        <f>(B93/100)^2.5</f>
        <v>0.09164569924833715</v>
      </c>
      <c r="D93" s="2">
        <f>B93^2</f>
        <v>1478.0518567936003</v>
      </c>
      <c r="E93" s="2">
        <f>(0.01+(3.24*0.005)*C93)*D$1*9.81</f>
        <v>221.84667780848656</v>
      </c>
      <c r="F93" s="2">
        <f>(0.592*B$3*D$2*D93)</f>
        <v>569.0354766465035</v>
      </c>
      <c r="G93" s="2">
        <f>(E93+F93)*B93*1.34/1000</f>
        <v>40.74378863766788</v>
      </c>
      <c r="H93" s="2">
        <f>G93*0.746</f>
        <v>30.394866323700242</v>
      </c>
      <c r="I93" s="2">
        <f>H93/I$7*1000</f>
        <v>82.148287361352</v>
      </c>
      <c r="J93" s="2"/>
      <c r="K93" s="2">
        <f>$H$1/$H93*$A93*K$6</f>
        <v>64.5108940147263</v>
      </c>
      <c r="L93" s="2">
        <f>$H$1/$H93*$A93*L$6</f>
        <v>58.059804613253675</v>
      </c>
      <c r="M93" s="2">
        <f>$H$1/$H93*$A93*M$6</f>
        <v>53.86659650229646</v>
      </c>
      <c r="N93" s="2">
        <f>$H$1/$H93*$A93*N$6</f>
        <v>45.15762581030842</v>
      </c>
      <c r="O93" s="2">
        <f>$H$1/$H93*$A93*O$6</f>
        <v>38.70653640883579</v>
      </c>
      <c r="P93" s="2">
        <f>$H$1/$H93*$A93*P$6</f>
        <v>32.25544700736315</v>
      </c>
      <c r="Q93" s="2">
        <f>$H$1/$H93*$A93*Q$6</f>
        <v>25.804357605890523</v>
      </c>
      <c r="R93" s="2">
        <f>$H$1/$H93*$A93*R$6</f>
        <v>19.353268204417894</v>
      </c>
      <c r="S93" s="2">
        <f>$H$1/$H93*$A93*S$6</f>
        <v>12.902178802945262</v>
      </c>
      <c r="T93" s="2">
        <f>$H$1/$H93*$A93*T$6</f>
        <v>6.451089401472631</v>
      </c>
    </row>
    <row r="94" spans="1:20" ht="12.75">
      <c r="A94" s="4">
        <f>A93+1</f>
        <v>87</v>
      </c>
      <c r="B94" s="2">
        <f>A94*0.44704</f>
        <v>38.892480000000006</v>
      </c>
      <c r="C94" s="2">
        <f>(B94/100)^2.5</f>
        <v>0.0943330969710286</v>
      </c>
      <c r="D94" s="2">
        <f>B94^2</f>
        <v>1512.6250005504005</v>
      </c>
      <c r="E94" s="2">
        <f>(0.01+(3.24*0.005)*C94)*D$1*9.81</f>
        <v>222.6876501910667</v>
      </c>
      <c r="F94" s="2">
        <f>(0.592*B$3*D$2*D94)</f>
        <v>582.345798098619</v>
      </c>
      <c r="G94" s="2">
        <f>(E94+F94)*B94*1.34/1000</f>
        <v>41.95506136449644</v>
      </c>
      <c r="H94" s="2">
        <f>G94*0.746</f>
        <v>31.29847577791434</v>
      </c>
      <c r="I94" s="2">
        <f>H94/I$7*1000</f>
        <v>84.59047507544416</v>
      </c>
      <c r="J94" s="2"/>
      <c r="K94" s="2">
        <f>$H$1/$H94*$A94*K$6</f>
        <v>63.37688819337715</v>
      </c>
      <c r="L94" s="2">
        <f>$H$1/$H94*$A94*L$6</f>
        <v>57.039199374039434</v>
      </c>
      <c r="M94" s="2">
        <f>$H$1/$H94*$A94*M$6</f>
        <v>52.91970164146991</v>
      </c>
      <c r="N94" s="2">
        <f>$H$1/$H94*$A94*N$6</f>
        <v>44.363821735364006</v>
      </c>
      <c r="O94" s="2">
        <f>$H$1/$H94*$A94*O$6</f>
        <v>38.02613291602629</v>
      </c>
      <c r="P94" s="2">
        <f>$H$1/$H94*$A94*P$6</f>
        <v>31.688444096688574</v>
      </c>
      <c r="Q94" s="2">
        <f>$H$1/$H94*$A94*Q$6</f>
        <v>25.35075527735086</v>
      </c>
      <c r="R94" s="2">
        <f>$H$1/$H94*$A94*R$6</f>
        <v>19.013066458013146</v>
      </c>
      <c r="S94" s="2">
        <f>$H$1/$H94*$A94*S$6</f>
        <v>12.67537763867543</v>
      </c>
      <c r="T94" s="2">
        <f>$H$1/$H94*$A94*T$6</f>
        <v>6.337688819337715</v>
      </c>
    </row>
    <row r="95" spans="1:20" ht="12.75">
      <c r="A95" s="4">
        <f>A94+1</f>
        <v>88</v>
      </c>
      <c r="B95" s="2">
        <f>A95*0.44704</f>
        <v>39.33952000000001</v>
      </c>
      <c r="C95" s="2">
        <f>(B95/100)^2.5</f>
        <v>0.09706723113710047</v>
      </c>
      <c r="D95" s="2">
        <f>B95^2</f>
        <v>1547.5978338304005</v>
      </c>
      <c r="E95" s="2">
        <f>(0.01+(3.24*0.005)*C95)*D$1*9.81</f>
        <v>223.5432478960586</v>
      </c>
      <c r="F95" s="2">
        <f>(0.592*B$3*D$2*D95)</f>
        <v>595.8099960993137</v>
      </c>
      <c r="G95" s="2">
        <f>(E95+F95)*B95*1.34/1000</f>
        <v>43.19217086115592</v>
      </c>
      <c r="H95" s="2">
        <f>G95*0.746</f>
        <v>32.22135946242232</v>
      </c>
      <c r="I95" s="2">
        <f>H95/I$7*1000</f>
        <v>87.08475530384412</v>
      </c>
      <c r="J95" s="2"/>
      <c r="K95" s="2">
        <f>$H$1/$H95*$A95*K$6</f>
        <v>62.26925348509687</v>
      </c>
      <c r="L95" s="2">
        <f>$H$1/$H95*$A95*L$6</f>
        <v>56.04232813658718</v>
      </c>
      <c r="M95" s="2">
        <f>$H$1/$H95*$A95*M$6</f>
        <v>51.994826660055885</v>
      </c>
      <c r="N95" s="2">
        <f>$H$1/$H95*$A95*N$6</f>
        <v>43.58847743956781</v>
      </c>
      <c r="O95" s="2">
        <f>$H$1/$H95*$A95*O$6</f>
        <v>37.36155209105813</v>
      </c>
      <c r="P95" s="2">
        <f>$H$1/$H95*$A95*P$6</f>
        <v>31.134626742548434</v>
      </c>
      <c r="Q95" s="2">
        <f>$H$1/$H95*$A95*Q$6</f>
        <v>24.90770139403875</v>
      </c>
      <c r="R95" s="2">
        <f>$H$1/$H95*$A95*R$6</f>
        <v>18.680776045529065</v>
      </c>
      <c r="S95" s="2">
        <f>$H$1/$H95*$A95*S$6</f>
        <v>12.453850697019375</v>
      </c>
      <c r="T95" s="2">
        <f>$H$1/$H95*$A95*T$6</f>
        <v>6.226925348509687</v>
      </c>
    </row>
    <row r="96" spans="1:20" ht="12.75">
      <c r="A96" s="4">
        <f>A95+1</f>
        <v>89</v>
      </c>
      <c r="B96" s="2">
        <f>A96*0.44704</f>
        <v>39.78656</v>
      </c>
      <c r="C96" s="2">
        <f>(B96/100)^2.5</f>
        <v>0.09984836958229035</v>
      </c>
      <c r="D96" s="2">
        <f>B96^2</f>
        <v>1582.9703566336002</v>
      </c>
      <c r="E96" s="2">
        <f>(0.01+(3.24*0.005)*C96)*D$1*9.81</f>
        <v>224.4135547377992</v>
      </c>
      <c r="F96" s="2">
        <f>(0.592*B$3*D$2*D96)</f>
        <v>609.4280706485877</v>
      </c>
      <c r="G96" s="2">
        <f>(E96+F96)*B96*1.34/1000</f>
        <v>44.455424410970224</v>
      </c>
      <c r="H96" s="2">
        <f>G96*0.746</f>
        <v>33.163746610583786</v>
      </c>
      <c r="I96" s="2">
        <f>H96/I$7*1000</f>
        <v>89.6317475961724</v>
      </c>
      <c r="J96" s="2"/>
      <c r="K96" s="2">
        <f>$H$1/$H96*$A96*K$6</f>
        <v>61.187296593093826</v>
      </c>
      <c r="L96" s="2">
        <f>$H$1/$H96*$A96*L$6</f>
        <v>55.068566933784446</v>
      </c>
      <c r="M96" s="2">
        <f>$H$1/$H96*$A96*M$6</f>
        <v>51.09139265523334</v>
      </c>
      <c r="N96" s="2">
        <f>$H$1/$H96*$A96*N$6</f>
        <v>42.831107615165685</v>
      </c>
      <c r="O96" s="2">
        <f>$H$1/$H96*$A96*O$6</f>
        <v>36.712377955856304</v>
      </c>
      <c r="P96" s="2">
        <f>$H$1/$H96*$A96*P$6</f>
        <v>30.593648296546913</v>
      </c>
      <c r="Q96" s="2">
        <f>$H$1/$H96*$A96*Q$6</f>
        <v>24.474918637237533</v>
      </c>
      <c r="R96" s="2">
        <f>$H$1/$H96*$A96*R$6</f>
        <v>18.356188977928152</v>
      </c>
      <c r="S96" s="2">
        <f>$H$1/$H96*$A96*S$6</f>
        <v>12.237459318618766</v>
      </c>
      <c r="T96" s="2">
        <f>$H$1/$H96*$A96*T$6</f>
        <v>6.118729659309383</v>
      </c>
    </row>
    <row r="97" spans="1:20" ht="12.75">
      <c r="A97" s="4">
        <f>A96+1</f>
        <v>90</v>
      </c>
      <c r="B97" s="2">
        <f>A97*0.44704</f>
        <v>40.2336</v>
      </c>
      <c r="C97" s="2">
        <f>(B97/100)^2.5</f>
        <v>0.10267677862476735</v>
      </c>
      <c r="D97" s="2">
        <f>B97^2</f>
        <v>1618.7425689600002</v>
      </c>
      <c r="E97" s="2">
        <f>(0.01+(3.24*0.005)*C97)*D$1*9.81</f>
        <v>225.29865405573005</v>
      </c>
      <c r="F97" s="2">
        <f>(0.592*B$3*D$2*D97)</f>
        <v>623.200021746441</v>
      </c>
      <c r="G97" s="2">
        <f>(E97+F97)*B97*1.34/1000</f>
        <v>45.745129472490675</v>
      </c>
      <c r="H97" s="2">
        <f>G97*0.746</f>
        <v>34.12586658647804</v>
      </c>
      <c r="I97" s="2">
        <f>H97/I$7*1000</f>
        <v>92.23207185534606</v>
      </c>
      <c r="J97" s="2"/>
      <c r="K97" s="2">
        <f>$H$1/$H97*$A97*K$6</f>
        <v>60.130341153390084</v>
      </c>
      <c r="L97" s="2">
        <f>$H$1/$H97*$A97*L$6</f>
        <v>54.117307038051074</v>
      </c>
      <c r="M97" s="2">
        <f>$H$1/$H97*$A97*M$6</f>
        <v>50.20883486308072</v>
      </c>
      <c r="N97" s="2">
        <f>$H$1/$H97*$A97*N$6</f>
        <v>42.09123880737306</v>
      </c>
      <c r="O97" s="2">
        <f>$H$1/$H97*$A97*O$6</f>
        <v>36.078204692034056</v>
      </c>
      <c r="P97" s="2">
        <f>$H$1/$H97*$A97*P$6</f>
        <v>30.065170576695042</v>
      </c>
      <c r="Q97" s="2">
        <f>$H$1/$H97*$A97*Q$6</f>
        <v>24.052136461356035</v>
      </c>
      <c r="R97" s="2">
        <f>$H$1/$H97*$A97*R$6</f>
        <v>18.039102346017028</v>
      </c>
      <c r="S97" s="2">
        <f>$H$1/$H97*$A97*S$6</f>
        <v>12.026068230678018</v>
      </c>
      <c r="T97" s="2">
        <f>$H$1/$H97*$A97*T$6</f>
        <v>6.013034115339009</v>
      </c>
    </row>
    <row r="98" spans="1:20" ht="12.75">
      <c r="A98" s="4">
        <f>A97+1</f>
        <v>91</v>
      </c>
      <c r="B98" s="2">
        <f>A98*0.44704</f>
        <v>40.680640000000004</v>
      </c>
      <c r="C98" s="2">
        <f>(B98/100)^2.5</f>
        <v>0.10555272309063989</v>
      </c>
      <c r="D98" s="2">
        <f>B98^2</f>
        <v>1654.9144708096003</v>
      </c>
      <c r="E98" s="2">
        <f>(0.01+(3.24*0.005)*C98)*D$1*9.81</f>
        <v>226.19862872237923</v>
      </c>
      <c r="F98" s="2">
        <f>(0.592*B$3*D$2*D98)</f>
        <v>637.1258493928739</v>
      </c>
      <c r="G98" s="2">
        <f>(E98+F98)*B98*1.34/1000</f>
        <v>47.06159367850862</v>
      </c>
      <c r="H98" s="2">
        <f>G98*0.746</f>
        <v>35.107948884167435</v>
      </c>
      <c r="I98" s="2">
        <f>H98/I$7*1000</f>
        <v>94.88634833558767</v>
      </c>
      <c r="J98" s="2"/>
      <c r="K98" s="2">
        <f>$H$1/$H98*$A98*K$6</f>
        <v>59.09772760708526</v>
      </c>
      <c r="L98" s="2">
        <f>$H$1/$H98*$A98*L$6</f>
        <v>53.18795484637673</v>
      </c>
      <c r="M98" s="2">
        <f>$H$1/$H98*$A98*M$6</f>
        <v>49.34660255191619</v>
      </c>
      <c r="N98" s="2">
        <f>$H$1/$H98*$A98*N$6</f>
        <v>41.368409324959686</v>
      </c>
      <c r="O98" s="2">
        <f>$H$1/$H98*$A98*O$6</f>
        <v>35.458636564251165</v>
      </c>
      <c r="P98" s="2">
        <f>$H$1/$H98*$A98*P$6</f>
        <v>29.54886380354263</v>
      </c>
      <c r="Q98" s="2">
        <f>$H$1/$H98*$A98*Q$6</f>
        <v>23.639091042834107</v>
      </c>
      <c r="R98" s="2">
        <f>$H$1/$H98*$A98*R$6</f>
        <v>17.729318282125583</v>
      </c>
      <c r="S98" s="2">
        <f>$H$1/$H98*$A98*S$6</f>
        <v>11.819545521417053</v>
      </c>
      <c r="T98" s="2">
        <f>$H$1/$H98*$A98*T$6</f>
        <v>5.909772760708527</v>
      </c>
    </row>
    <row r="99" spans="1:20" ht="12.75">
      <c r="A99" s="4">
        <f>A98+1</f>
        <v>92</v>
      </c>
      <c r="B99" s="2">
        <f>A99*0.44704</f>
        <v>41.127680000000005</v>
      </c>
      <c r="C99" s="2">
        <f>(B99/100)^2.5</f>
        <v>0.10847646633875667</v>
      </c>
      <c r="D99" s="2">
        <f>B99^2</f>
        <v>1691.4860621824005</v>
      </c>
      <c r="E99" s="2">
        <f>(0.01+(3.24*0.005)*C99)*D$1*9.81</f>
        <v>227.11356115112252</v>
      </c>
      <c r="F99" s="2">
        <f>(0.592*B$3*D$2*D99)</f>
        <v>651.2055535878861</v>
      </c>
      <c r="G99" s="2">
        <f>(E99+F99)*B99*1.34/1000</f>
        <v>48.40512483508478</v>
      </c>
      <c r="H99" s="2">
        <f>G99*0.746</f>
        <v>36.110223126973246</v>
      </c>
      <c r="I99" s="2">
        <f>H99/I$7*1000</f>
        <v>97.59519764046823</v>
      </c>
      <c r="J99" s="2"/>
      <c r="K99" s="2">
        <f>$H$1/$H99*$A99*K$6</f>
        <v>58.0888130384649</v>
      </c>
      <c r="L99" s="2">
        <f>$H$1/$H99*$A99*L$6</f>
        <v>52.27993173461841</v>
      </c>
      <c r="M99" s="2">
        <f>$H$1/$H99*$A99*M$6</f>
        <v>48.50415888711819</v>
      </c>
      <c r="N99" s="2">
        <f>$H$1/$H99*$A99*N$6</f>
        <v>40.662169126925434</v>
      </c>
      <c r="O99" s="2">
        <f>$H$1/$H99*$A99*O$6</f>
        <v>34.853287823078944</v>
      </c>
      <c r="P99" s="2">
        <f>$H$1/$H99*$A99*P$6</f>
        <v>29.04440651923245</v>
      </c>
      <c r="Q99" s="2">
        <f>$H$1/$H99*$A99*Q$6</f>
        <v>23.235525215385962</v>
      </c>
      <c r="R99" s="2">
        <f>$H$1/$H99*$A99*R$6</f>
        <v>17.426643911539472</v>
      </c>
      <c r="S99" s="2">
        <f>$H$1/$H99*$A99*S$6</f>
        <v>11.617762607692981</v>
      </c>
      <c r="T99" s="2">
        <f>$H$1/$H99*$A99*T$6</f>
        <v>5.808881303846491</v>
      </c>
    </row>
    <row r="100" spans="1:20" ht="12.75">
      <c r="A100" s="4">
        <f>A99+1</f>
        <v>93</v>
      </c>
      <c r="B100" s="2">
        <f>A100*0.44704</f>
        <v>41.574720000000006</v>
      </c>
      <c r="C100" s="2">
        <f>(B100/100)^2.5</f>
        <v>0.11144827028482811</v>
      </c>
      <c r="D100" s="2">
        <f>B100^2</f>
        <v>1728.4573430784005</v>
      </c>
      <c r="E100" s="2">
        <f>(0.01+(3.24*0.005)*C100)*D$1*9.81</f>
        <v>228.04353330373183</v>
      </c>
      <c r="F100" s="2">
        <f>(0.592*B$3*D$2*D100)</f>
        <v>665.4391343314777</v>
      </c>
      <c r="G100" s="2">
        <f>(E100+F100)*B100*1.34/1000</f>
        <v>49.77603092059445</v>
      </c>
      <c r="H100" s="2">
        <f>G100*0.746</f>
        <v>37.13291906676346</v>
      </c>
      <c r="I100" s="2">
        <f>H100/I$7*1000</f>
        <v>100.35924072098233</v>
      </c>
      <c r="J100" s="2"/>
      <c r="K100" s="2">
        <f>$H$1/$H100*$A100*K$6</f>
        <v>57.10297098344485</v>
      </c>
      <c r="L100" s="2">
        <f>$H$1/$H100*$A100*L$6</f>
        <v>51.392673885100365</v>
      </c>
      <c r="M100" s="2">
        <f>$H$1/$H100*$A100*M$6</f>
        <v>47.68098077117644</v>
      </c>
      <c r="N100" s="2">
        <f>$H$1/$H100*$A100*N$6</f>
        <v>39.9720796884114</v>
      </c>
      <c r="O100" s="2">
        <f>$H$1/$H100*$A100*O$6</f>
        <v>34.261782590066915</v>
      </c>
      <c r="P100" s="2">
        <f>$H$1/$H100*$A100*P$6</f>
        <v>28.551485491722424</v>
      </c>
      <c r="Q100" s="2">
        <f>$H$1/$H100*$A100*Q$6</f>
        <v>22.84118839337794</v>
      </c>
      <c r="R100" s="2">
        <f>$H$1/$H100*$A100*R$6</f>
        <v>17.130891295033457</v>
      </c>
      <c r="S100" s="2">
        <f>$H$1/$H100*$A100*S$6</f>
        <v>11.42059419668897</v>
      </c>
      <c r="T100" s="2">
        <f>$H$1/$H100*$A100*T$6</f>
        <v>5.710297098344485</v>
      </c>
    </row>
    <row r="101" spans="1:20" ht="12.75">
      <c r="A101" s="4">
        <f>A100+1</f>
        <v>94</v>
      </c>
      <c r="B101" s="2">
        <f>A101*0.44704</f>
        <v>42.02176000000001</v>
      </c>
      <c r="C101" s="2">
        <f>(B101/100)^2.5</f>
        <v>0.11446839542489422</v>
      </c>
      <c r="D101" s="2">
        <f>B101^2</f>
        <v>1765.8283134976007</v>
      </c>
      <c r="E101" s="2">
        <f>(0.01+(3.24*0.005)*C101)*D$1*9.81</f>
        <v>228.9886266977189</v>
      </c>
      <c r="F101" s="2">
        <f>(0.592*B$3*D$2*D101)</f>
        <v>679.8265916236487</v>
      </c>
      <c r="G101" s="2">
        <f>(E101+F101)*B101*1.34/1000</f>
        <v>51.174620084788494</v>
      </c>
      <c r="H101" s="2">
        <f>G101*0.746</f>
        <v>38.176266583252215</v>
      </c>
      <c r="I101" s="2">
        <f>H101/I$7*1000</f>
        <v>103.17909887365464</v>
      </c>
      <c r="J101" s="2"/>
      <c r="K101" s="2">
        <f>$H$1/$H101*$A101*K$6</f>
        <v>56.13959121241609</v>
      </c>
      <c r="L101" s="2">
        <f>$H$1/$H101*$A101*L$6</f>
        <v>50.52563209117449</v>
      </c>
      <c r="M101" s="2">
        <f>$H$1/$H101*$A101*M$6</f>
        <v>46.87655866236744</v>
      </c>
      <c r="N101" s="2">
        <f>$H$1/$H101*$A101*N$6</f>
        <v>39.29771384869127</v>
      </c>
      <c r="O101" s="2">
        <f>$H$1/$H101*$A101*O$6</f>
        <v>33.68375472744966</v>
      </c>
      <c r="P101" s="2">
        <f>$H$1/$H101*$A101*P$6</f>
        <v>28.069795606208046</v>
      </c>
      <c r="Q101" s="2">
        <f>$H$1/$H101*$A101*Q$6</f>
        <v>22.45583648496644</v>
      </c>
      <c r="R101" s="2">
        <f>$H$1/$H101*$A101*R$6</f>
        <v>16.84187736372483</v>
      </c>
      <c r="S101" s="2">
        <f>$H$1/$H101*$A101*S$6</f>
        <v>11.22791824248322</v>
      </c>
      <c r="T101" s="2">
        <f>$H$1/$H101*$A101*T$6</f>
        <v>5.61395912124161</v>
      </c>
    </row>
    <row r="102" spans="1:20" ht="12.75">
      <c r="A102" s="4">
        <f>A101+1</f>
        <v>95</v>
      </c>
      <c r="B102" s="2">
        <f>A102*0.44704</f>
        <v>42.4688</v>
      </c>
      <c r="C102" s="2">
        <f>(B102/100)^2.5</f>
        <v>0.11753710085816275</v>
      </c>
      <c r="D102" s="2">
        <f>B102^2</f>
        <v>1803.5989734400002</v>
      </c>
      <c r="E102" s="2">
        <f>(0.01+(3.24*0.005)*C102)*D$1*9.81</f>
        <v>229.9489224134821</v>
      </c>
      <c r="F102" s="2">
        <f>(0.592*B$3*D$2*D102)</f>
        <v>694.3679254643988</v>
      </c>
      <c r="G102" s="2">
        <f>(E102+F102)*B102*1.34/1000</f>
        <v>52.60120064786925</v>
      </c>
      <c r="H102" s="2">
        <f>G102*0.746</f>
        <v>39.240495683310456</v>
      </c>
      <c r="I102" s="2">
        <f>H102/I$7*1000</f>
        <v>106.05539373867691</v>
      </c>
      <c r="J102" s="2"/>
      <c r="K102" s="2">
        <f>$H$1/$H102*$A102*K$6</f>
        <v>55.19807949116277</v>
      </c>
      <c r="L102" s="2">
        <f>$H$1/$H102*$A102*L$6</f>
        <v>49.678271542046495</v>
      </c>
      <c r="M102" s="2">
        <f>$H$1/$H102*$A102*M$6</f>
        <v>46.09039637512091</v>
      </c>
      <c r="N102" s="2">
        <f>$H$1/$H102*$A102*N$6</f>
        <v>38.63865564381395</v>
      </c>
      <c r="O102" s="2">
        <f>$H$1/$H102*$A102*O$6</f>
        <v>33.11884769469767</v>
      </c>
      <c r="P102" s="2">
        <f>$H$1/$H102*$A102*P$6</f>
        <v>27.599039745581386</v>
      </c>
      <c r="Q102" s="2">
        <f>$H$1/$H102*$A102*Q$6</f>
        <v>22.07923179646511</v>
      </c>
      <c r="R102" s="2">
        <f>$H$1/$H102*$A102*R$6</f>
        <v>16.559423847348835</v>
      </c>
      <c r="S102" s="2">
        <f>$H$1/$H102*$A102*S$6</f>
        <v>11.039615898232555</v>
      </c>
      <c r="T102" s="2">
        <f>$H$1/$H102*$A102*T$6</f>
        <v>5.519807949116277</v>
      </c>
    </row>
    <row r="103" spans="1:20" ht="12.75">
      <c r="A103" s="4">
        <f>A102+1</f>
        <v>96</v>
      </c>
      <c r="B103" s="2">
        <f>A103*0.44704</f>
        <v>42.91584</v>
      </c>
      <c r="C103" s="2">
        <f>(B103/100)^2.5</f>
        <v>0.12065464430924222</v>
      </c>
      <c r="D103" s="2">
        <f>B103^2</f>
        <v>1841.7693229056003</v>
      </c>
      <c r="E103" s="2">
        <f>(0.01+(3.24*0.005)*C103)*D$1*9.81</f>
        <v>230.92450110126404</v>
      </c>
      <c r="F103" s="2">
        <f>(0.592*B$3*D$2*D103)</f>
        <v>709.0631358537286</v>
      </c>
      <c r="G103" s="2">
        <f>(E103+F103)*B103*1.34/1000</f>
        <v>54.05608109958167</v>
      </c>
      <c r="H103" s="2">
        <f>G103*0.746</f>
        <v>40.32583650028793</v>
      </c>
      <c r="I103" s="2">
        <f>H103/I$7*1000</f>
        <v>108.98874729807548</v>
      </c>
      <c r="J103" s="2"/>
      <c r="K103" s="2">
        <f>$H$1/$H103*$A103*K$6</f>
        <v>54.2778573231673</v>
      </c>
      <c r="L103" s="2">
        <f>$H$1/$H103*$A103*L$6</f>
        <v>48.85007159085057</v>
      </c>
      <c r="M103" s="2">
        <f>$H$1/$H103*$A103*M$6</f>
        <v>45.32201086484469</v>
      </c>
      <c r="N103" s="2">
        <f>$H$1/$H103*$A103*N$6</f>
        <v>37.99450012621711</v>
      </c>
      <c r="O103" s="2">
        <f>$H$1/$H103*$A103*O$6</f>
        <v>32.566714393900384</v>
      </c>
      <c r="P103" s="2">
        <f>$H$1/$H103*$A103*P$6</f>
        <v>27.13892866158365</v>
      </c>
      <c r="Q103" s="2">
        <f>$H$1/$H103*$A103*Q$6</f>
        <v>21.71114292926692</v>
      </c>
      <c r="R103" s="2">
        <f>$H$1/$H103*$A103*R$6</f>
        <v>16.283357196950192</v>
      </c>
      <c r="S103" s="2">
        <f>$H$1/$H103*$A103*S$6</f>
        <v>10.85557146463346</v>
      </c>
      <c r="T103" s="2">
        <f>$H$1/$H103*$A103*T$6</f>
        <v>5.42778573231673</v>
      </c>
    </row>
    <row r="104" spans="1:20" ht="12.75">
      <c r="A104" s="4">
        <f>A103+1</f>
        <v>97</v>
      </c>
      <c r="B104" s="2">
        <f>A104*0.44704</f>
        <v>43.362880000000004</v>
      </c>
      <c r="C104" s="2">
        <f>(B104/100)^2.5</f>
        <v>0.12382128214979035</v>
      </c>
      <c r="D104" s="2">
        <f>B104^2</f>
        <v>1880.3393618944003</v>
      </c>
      <c r="E104" s="2">
        <f>(0.01+(3.24*0.005)*C104)*D$1*9.81</f>
        <v>231.91544298792573</v>
      </c>
      <c r="F104" s="2">
        <f>(0.592*B$3*D$2*D104)</f>
        <v>723.9122227916375</v>
      </c>
      <c r="G104" s="2">
        <f>(E104+F104)*B104*1.34/1000</f>
        <v>55.539570098318286</v>
      </c>
      <c r="H104" s="2">
        <f>G104*0.746</f>
        <v>41.43251929334544</v>
      </c>
      <c r="I104" s="2">
        <f>H104/I$7*1000</f>
        <v>111.9797818739066</v>
      </c>
      <c r="J104" s="2"/>
      <c r="K104" s="2">
        <f>$H$1/$H104*$A104*K$6</f>
        <v>53.378361676288634</v>
      </c>
      <c r="L104" s="2">
        <f>$H$1/$H104*$A104*L$6</f>
        <v>48.04052550865977</v>
      </c>
      <c r="M104" s="2">
        <f>$H$1/$H104*$A104*M$6</f>
        <v>44.57093199970101</v>
      </c>
      <c r="N104" s="2">
        <f>$H$1/$H104*$A104*N$6</f>
        <v>37.36485317340205</v>
      </c>
      <c r="O104" s="2">
        <f>$H$1/$H104*$A104*O$6</f>
        <v>32.02701700577318</v>
      </c>
      <c r="P104" s="2">
        <f>$H$1/$H104*$A104*P$6</f>
        <v>26.689180838144317</v>
      </c>
      <c r="Q104" s="2">
        <f>$H$1/$H104*$A104*Q$6</f>
        <v>21.351344670515456</v>
      </c>
      <c r="R104" s="2">
        <f>$H$1/$H104*$A104*R$6</f>
        <v>16.01350850288659</v>
      </c>
      <c r="S104" s="2">
        <f>$H$1/$H104*$A104*S$6</f>
        <v>10.675672335257728</v>
      </c>
      <c r="T104" s="2">
        <f>$H$1/$H104*$A104*T$6</f>
        <v>5.337836167628864</v>
      </c>
    </row>
    <row r="105" spans="1:20" ht="12.75">
      <c r="A105" s="4">
        <f>A104+1</f>
        <v>98</v>
      </c>
      <c r="B105" s="2">
        <f>A105*0.44704</f>
        <v>43.809920000000005</v>
      </c>
      <c r="C105" s="2">
        <f>(B105/100)^2.5</f>
        <v>0.12703726941960122</v>
      </c>
      <c r="D105" s="2">
        <f>B105^2</f>
        <v>1919.3090904064004</v>
      </c>
      <c r="E105" s="2">
        <f>(0.01+(3.24*0.005)*C105)*D$1*9.81</f>
        <v>232.9218278835457</v>
      </c>
      <c r="F105" s="2">
        <f>(0.592*B$3*D$2*D105)</f>
        <v>738.915186278126</v>
      </c>
      <c r="G105" s="2">
        <f>(E105+F105)*B105*1.34/1000</f>
        <v>57.05197647023869</v>
      </c>
      <c r="H105" s="2">
        <f>G105*0.746</f>
        <v>42.560774446798064</v>
      </c>
      <c r="I105" s="2">
        <f>H105/I$7*1000</f>
        <v>115.02912012648126</v>
      </c>
      <c r="J105" s="2"/>
      <c r="K105" s="2">
        <f>$H$1/$H105*$A105*K$6</f>
        <v>52.4990446964975</v>
      </c>
      <c r="L105" s="2">
        <f>$H$1/$H105*$A105*L$6</f>
        <v>47.24914022684775</v>
      </c>
      <c r="M105" s="2">
        <f>$H$1/$H105*$A105*M$6</f>
        <v>43.83670232157541</v>
      </c>
      <c r="N105" s="2">
        <f>$H$1/$H105*$A105*N$6</f>
        <v>36.74933128754825</v>
      </c>
      <c r="O105" s="2">
        <f>$H$1/$H105*$A105*O$6</f>
        <v>31.499426817898506</v>
      </c>
      <c r="P105" s="2">
        <f>$H$1/$H105*$A105*P$6</f>
        <v>26.24952234824875</v>
      </c>
      <c r="Q105" s="2">
        <f>$H$1/$H105*$A105*Q$6</f>
        <v>20.999617878599</v>
      </c>
      <c r="R105" s="2">
        <f>$H$1/$H105*$A105*R$6</f>
        <v>15.749713408949253</v>
      </c>
      <c r="S105" s="2">
        <f>$H$1/$H105*$A105*S$6</f>
        <v>10.4998089392995</v>
      </c>
      <c r="T105" s="2">
        <f>$H$1/$H105*$A105*T$6</f>
        <v>5.24990446964975</v>
      </c>
    </row>
    <row r="106" spans="1:20" ht="12.75">
      <c r="A106" s="4">
        <f>A105+1</f>
        <v>99</v>
      </c>
      <c r="B106" s="2">
        <f>A106*0.44704</f>
        <v>44.25696000000001</v>
      </c>
      <c r="C106" s="2">
        <f>(B106/100)^2.5</f>
        <v>0.13030285984714932</v>
      </c>
      <c r="D106" s="2">
        <f>B106^2</f>
        <v>1958.6785084416006</v>
      </c>
      <c r="E106" s="2">
        <f>(0.01+(3.24*0.005)*C106)*D$1*9.81</f>
        <v>233.9437351878488</v>
      </c>
      <c r="F106" s="2">
        <f>(0.592*B$3*D$2*D106)</f>
        <v>754.0720263131939</v>
      </c>
      <c r="G106" s="2">
        <f>(E106+F106)*B106*1.34/1000</f>
        <v>58.593609208402405</v>
      </c>
      <c r="H106" s="2">
        <f>G106*0.746</f>
        <v>43.710832469468194</v>
      </c>
      <c r="I106" s="2">
        <f>H106/I$7*1000</f>
        <v>118.13738505261674</v>
      </c>
      <c r="J106" s="2"/>
      <c r="K106" s="2">
        <f>$H$1/$H106*$A106*K$6</f>
        <v>51.639373411079355</v>
      </c>
      <c r="L106" s="2">
        <f>$H$1/$H106*$A106*L$6</f>
        <v>46.47543606997142</v>
      </c>
      <c r="M106" s="2">
        <f>$H$1/$H106*$A106*M$6</f>
        <v>43.11887679825126</v>
      </c>
      <c r="N106" s="2">
        <f>$H$1/$H106*$A106*N$6</f>
        <v>36.14756138775555</v>
      </c>
      <c r="O106" s="2">
        <f>$H$1/$H106*$A106*O$6</f>
        <v>30.983624046647616</v>
      </c>
      <c r="P106" s="2">
        <f>$H$1/$H106*$A106*P$6</f>
        <v>25.819686705539677</v>
      </c>
      <c r="Q106" s="2">
        <f>$H$1/$H106*$A106*Q$6</f>
        <v>20.655749364431742</v>
      </c>
      <c r="R106" s="2">
        <f>$H$1/$H106*$A106*R$6</f>
        <v>15.491812023323808</v>
      </c>
      <c r="S106" s="2">
        <f>$H$1/$H106*$A106*S$6</f>
        <v>10.327874682215871</v>
      </c>
      <c r="T106" s="2">
        <f>$H$1/$H106*$A106*T$6</f>
        <v>5.1639373411079355</v>
      </c>
    </row>
    <row r="107" spans="1:20" ht="12.75">
      <c r="A107" s="4">
        <f>A106+1</f>
        <v>100</v>
      </c>
      <c r="B107" s="2">
        <f>A107*0.44704</f>
        <v>44.70400000000001</v>
      </c>
      <c r="C107" s="2">
        <f>(B107/100)^2.5</f>
        <v>0.13361830586961157</v>
      </c>
      <c r="D107" s="2">
        <f>B107^2</f>
        <v>1998.4476160000006</v>
      </c>
      <c r="E107" s="2">
        <f>(0.01+(3.24*0.005)*C107)*D$1*9.81</f>
        <v>234.98124389647177</v>
      </c>
      <c r="F107" s="2">
        <f>(0.592*B$3*D$2*D107)</f>
        <v>769.382742896841</v>
      </c>
      <c r="G107" s="2">
        <f>(E107+F107)*B107*1.34/1000</f>
        <v>60.16477747191507</v>
      </c>
      <c r="H107" s="2">
        <f>G107*0.746</f>
        <v>44.882923994048646</v>
      </c>
      <c r="I107" s="2">
        <f>H107/I$7*1000</f>
        <v>121.30519998391526</v>
      </c>
      <c r="J107" s="2"/>
      <c r="K107" s="2">
        <f>$H$1/$H107*$A107*K$6</f>
        <v>50.79882942346452</v>
      </c>
      <c r="L107" s="2">
        <f>$H$1/$H107*$A107*L$6</f>
        <v>45.71894648111807</v>
      </c>
      <c r="M107" s="2">
        <f>$H$1/$H107*$A107*M$6</f>
        <v>42.41702256859287</v>
      </c>
      <c r="N107" s="2">
        <f>$H$1/$H107*$A107*N$6</f>
        <v>35.559180596425165</v>
      </c>
      <c r="O107" s="2">
        <f>$H$1/$H107*$A107*O$6</f>
        <v>30.479297654078714</v>
      </c>
      <c r="P107" s="2">
        <f>$H$1/$H107*$A107*P$6</f>
        <v>25.39941471173226</v>
      </c>
      <c r="Q107" s="2">
        <f>$H$1/$H107*$A107*Q$6</f>
        <v>20.319531769385808</v>
      </c>
      <c r="R107" s="2">
        <f>$H$1/$H107*$A107*R$6</f>
        <v>15.239648827039357</v>
      </c>
      <c r="S107" s="2">
        <f>$H$1/$H107*$A107*S$6</f>
        <v>10.159765884692904</v>
      </c>
      <c r="T107" s="2">
        <f>$H$1/$H107*$A107*T$6</f>
        <v>5.079882942346452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2010-11-25T14:40:53Z</dcterms:created>
  <dcterms:modified xsi:type="dcterms:W3CDTF">2010-11-25T16:53:58Z</dcterms:modified>
  <cp:category/>
  <cp:version/>
  <cp:contentType/>
  <cp:contentStatus/>
  <cp:revision>2</cp:revision>
</cp:coreProperties>
</file>